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Sheet1!$A$7:$IU$54</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<sst xmlns="http://schemas.openxmlformats.org/spreadsheetml/2006/main" count="552" uniqueCount="328">
  <si>
    <t>疏勒县2024年县级巩固拓展脱贫攻坚成果和乡村振兴项目库入库项目汇总表（储备库）</t>
  </si>
  <si>
    <t>填报单位（盖章）：</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</si>
  <si>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</si>
  <si>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</si>
  <si>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</si>
  <si>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</si>
  <si>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</si>
  <si>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</si>
  <si>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</si>
  <si>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</si>
  <si>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</si>
  <si>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</si>
  <si>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</si>
  <si>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</si>
  <si>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项目监管单位</t>
  </si>
  <si>
    <t>责任人</t>
  </si>
  <si>
    <t>绩效目标</t>
  </si>
  <si>
    <t>备注</t>
  </si>
  <si>
    <t>合计</t>
  </si>
  <si>
    <t>财政衔接资金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</si>
  <si>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</si>
  <si>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</si>
  <si>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</si>
  <si>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</si>
  <si>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</si>
  <si>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</si>
  <si>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</si>
  <si>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</si>
  <si>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</si>
  <si>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</si>
  <si>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t>一</t>
  </si>
  <si>
    <t>产业发展</t>
  </si>
  <si>
    <t>slx1</t>
  </si>
  <si>
    <t>高标准农田建设（土地平整）</t>
  </si>
  <si>
    <t>种植业基地</t>
  </si>
  <si>
    <t>新建</t>
  </si>
  <si>
    <t>各乡镇</t>
  </si>
  <si>
    <t>用于新建高标准农田土地平整部分10万亩，每亩补助1000元，投资10000万元。</t>
  </si>
  <si>
    <t>万亩</t>
  </si>
  <si>
    <t>农业农村局</t>
  </si>
  <si>
    <t>赵守康</t>
  </si>
  <si>
    <t>社会效益：通过建设高标准农田，实现土地碎片化整理，增加耕地面积，提升耕地质量，实现节水灌溉，提高土地收益，增加亩均农作物产量，增加农户收入。</t>
  </si>
  <si>
    <t>slx2</t>
  </si>
  <si>
    <t>土地平整</t>
  </si>
  <si>
    <t>亚曼牙1村、2村、3村、12村、13村、15村；洋大曼乡4村、5村、9村、14村、15村、16村；塔孜洪乡1-22村；罕南力克镇1村、3村、10村、17村、18村；库木西力克乡7村、21村；塔尕尔其乡1村、3村、6村、8村；牙甫泉镇1-21村；艾尔木东乡8村、9村；阿拉力乡1-10村；阿拉甫乡3村、4村、6村、7村、9村、12村、13村。</t>
  </si>
  <si>
    <t>为有效解决农村环境脏乱差顽疾，对农户前后院14019亩土地平整、修建简易道路，每亩补助1000元，建成后用于蔬菜、林果种植，投资1401.9万元。其中：
1.亚曼牙752亩。1村194亩、2村95亩、3村150亩、12村75亩、13村78亩、15村160亩；
2.洋大曼乡1770亩。1村120亩、4村200亩、5村200亩、8村100亩、9村150亩、12村570亩、14村130亩、15村150亩、16村150亩；
3.塔孜洪乡5299.2亩。1村300亩、2村284亩、3村300亩、4村284亩、5村350亩、6村200亩、7村300亩、8村200亩、9村230亩、10村246.2亩、11村285亩、12村210亩、13村200亩、14村150亩、15村60亩、16村250亩、17村350亩、18村100亩、19村50亩、20村200亩、21村550亩、22村200亩；
4.罕南力克镇241亩。1村28亩、3村70亩、10村50亩、17村13亩、18村80亩；
5.库木西力克乡285.8亩。7村50亩、11村130亩、21村5.8亩；
6.塔尕尔其乡345.2亩。1村40.2亩、3村35亩、6村150亩、8村120亩；
7.牙甫泉镇牙甫泉镇1627.8亩。1村41.3亩、2村68亩、3村70亩、4村39.05亩、5村204亩、6村103.2亩、7村54.9亩、8村103.7亩、9村51.9亩、10村50亩、11村42.8亩、12村49.2亩、13村44.3亩、14村31.95亩、15村120亩、16村55亩、17村118亩、18村212亩、19村100亩、20村3.9亩、21村64.6亩；
8.艾尔木东乡105亩。8村、9村105亩；
9.阿拉力乡3100亩。1村280亩，2村350亩，3村400亩,4村250亩，5村320亩，6村300亩，7村300亩，8村300亩，9村350亩，10村280亩；
10.阿拉甫乡563亩。3村20亩、4村65亩、6村40亩、7村238亩、9村135亩、12村20亩、13村45亩。</t>
  </si>
  <si>
    <t>亩</t>
  </si>
  <si>
    <t>项目乡镇</t>
  </si>
  <si>
    <t>乡镇党委书记</t>
  </si>
  <si>
    <t>社会效益：通过实施土地平整项目，实现农户前后院零散土地碎片化整理，增加耕地面积，增加农户收入。</t>
  </si>
  <si>
    <t>slx3</t>
  </si>
  <si>
    <t>蔬菜种植“以奖代补”</t>
  </si>
  <si>
    <t>对15个乡镇对脱贫户（监测户）、合作社利用自有土地或承包的土地相对连片种植5亩及以上的蔬菜（莲花白、白菜、南瓜、番茄、辣椒）进行补助，栽种期间管理良好，根据品种种植种植测产产量达到当地种植产量中上等以上均为验收合格，每亩奖补按蔬菜种类补助，按蔬菜投入大的葱类资金800元/亩，薯类资金600元/亩，瓜类、茄果类、豆类、根茎类资金500元/亩，叶菜类资金300元/亩。同一面积一年内多季种植的只能享受一次补助。</t>
  </si>
  <si>
    <t>万元</t>
  </si>
  <si>
    <t>项目乡镇党委书记</t>
  </si>
  <si>
    <t>经济效益：通过项目实施，调整种植结构，发展蔬菜产业促进农户持续稳定增收，预计亩均增收≥550元。</t>
  </si>
  <si>
    <t>slx4</t>
  </si>
  <si>
    <t>日光温室</t>
  </si>
  <si>
    <t>1.阿拉力乡3村
2.阿拉甫乡12村
3.罕南力克镇11村
4.库木西力克乡10村</t>
  </si>
  <si>
    <t>1.阿拉力乡3村新建育苗温室大棚并配备附属配套设施，投资4000万元。
2.阿拉甫乡12村新建育苗温室大棚100座（每座1080㎡）并配备附属配套设施，占地180亩，每座37.8万元，投资3780万元。
3.罕南力克镇11村新建30座日光温室及相关附属设施设备，每座30万元，投资900万元。
4.一是在库木西力克乡10村新建50座多功能蔬菜育苗日光温室，建设总面积3万平方米，配套节水灌溉系统、自动通风设施、卷帘机等附属设备，满足蔬菜育苗生产。二是在库木西力克乡10村对现有9000平米多功能育苗大棚进行提升改造，包括增设控温系统，立体育苗等。投资1400万元。</t>
  </si>
  <si>
    <t>座</t>
  </si>
  <si>
    <t>阿拉力乡、阿拉甫乡、罕南力克镇、库木西力克乡</t>
  </si>
  <si>
    <t>曾辉、闫有斌、黄乃源、阿拉力乡</t>
  </si>
  <si>
    <t>经济效益：可直接为疏勒县新增反季节蔬菜产能预计≥2000吨以上，每年新增蔬菜产值≥5000万元以上，可满足“大喀什”新增1.5万人对反季节蔬菜的需求。
社会效益：通过现代农业种植，发展巩固村级产业，为周边居住农民提供就近就业的机会，预计可带动当地就业人员≥800人左右，其中监测对象≥300、特殊困难群体≥30人，每月工资≥2000元。有助于农工增收，有助于带动职工群众脱贫致富。</t>
  </si>
  <si>
    <t>slx5</t>
  </si>
  <si>
    <t>蛋鸡养殖场建设</t>
  </si>
  <si>
    <t>养殖业基地</t>
  </si>
  <si>
    <t>牙甫泉镇20村</t>
  </si>
  <si>
    <t>牙甫泉镇20村新建蛋鸡养殖场，新建鸡舍、附属用房及附属配套，养殖规模3万只，占地约12亩，计划投资500万元。</t>
  </si>
  <si>
    <t>牙甫泉镇</t>
  </si>
  <si>
    <t>畜牧兽医局</t>
  </si>
  <si>
    <t>徐天祥</t>
  </si>
  <si>
    <t>经济效益：养殖场建成投产后年生产蛋≥10万个，年产值≥50万元以上；产权归属1个村，每年可为每个村增加村集体收入≥10万元。
社会效益：项目实施预计解决就业≥30人以上，其中监测对象5人、特殊困难群体3人以上。</t>
  </si>
  <si>
    <t>slx6</t>
  </si>
  <si>
    <t>疏勒农副产品深加工（三期）</t>
  </si>
  <si>
    <t>产地初加工和精深加工</t>
  </si>
  <si>
    <t>阿拉力乡3村</t>
  </si>
  <si>
    <t>对阿拉力乡3村已建成的疏勒农副产品深加工基地进行扩建，主要包括：新建厂房x平方米及水电路气管网等基础配套设施，投资10000万元。</t>
  </si>
  <si>
    <t>阿拉力乡</t>
  </si>
  <si>
    <t>孔令萧</t>
  </si>
  <si>
    <t>经济效益：1.可消化国道219线及周边县市各类农产品≥20万吨，每年新增农副产品加工产值≥12亿元以上。2.产权归10个村，每个村1000万元入股，每年可为每个村增加村集体收入≥47.5万元。
社会效益：1.对保障本地农副产品供给，缓解喀什农副产品供应不足稳定市场价格发挥重要的作用，带动≥10-12万亩以上专属品种规模化种植，带动脱贫户就业≥700余人，其中监测对象≥180人、特殊困难群体≥20人，每月工资≥2000元。</t>
  </si>
  <si>
    <t>slx7</t>
  </si>
  <si>
    <t>辣椒加工车间</t>
  </si>
  <si>
    <t>英阿瓦提乡8村</t>
  </si>
  <si>
    <t>英阿瓦提乡8村新建5000㎡（50m*100m）辣椒加工车间车间3座（毛货加工车间2座、综合烘干车间1座）及附属配套设施，投资2700万元。</t>
  </si>
  <si>
    <t>英阿瓦提乡</t>
  </si>
  <si>
    <t>刘静</t>
  </si>
  <si>
    <t>经济效益：进一步发展当地辣椒加工产业，建成投产后年产值≥3000万元；产权归属1个村，每年可为每个村增加村集体收入≥10万元。
社会效益：项目实施预计解决就业≥200人以上，其中监测对象≥20人、特殊困难群体≥10人以上。</t>
  </si>
  <si>
    <t>slx8</t>
  </si>
  <si>
    <t>制种小麦厂附属配套</t>
  </si>
  <si>
    <t>扩建</t>
  </si>
  <si>
    <t>库木西力克乡1村、15村</t>
  </si>
  <si>
    <t>库木西力克乡1村制种小麦厂配套晾晒场9600平米，搭建彩钢棚等附属设施，资金490万元；
库木西力克乡15村制种小麦加工厂配备晾晒场4000平方、辅助彩钢棚1000平方等附属配套设施，资金150万元。</t>
  </si>
  <si>
    <t>库木西力克乡</t>
  </si>
  <si>
    <t>杜益民</t>
  </si>
  <si>
    <t>经济效益：进一步发展当地小麦加工产业，建成投产后年产值≥3000万元；产权归属1个村，每年可为每个村增加村集体收入≥10万元。
社会效益：项目实施预计解决就业≥50人以上，其中监测对象≥5人、特殊困难群体≥3人以上。</t>
  </si>
  <si>
    <t>slx9</t>
  </si>
  <si>
    <t>辣椒精深加工厂附属配套</t>
  </si>
  <si>
    <t>库木西力克乡9村</t>
  </si>
  <si>
    <t>库木西力克乡9村辣椒精深加工厂进行提升改造，地面硬化14000平米，彩钢棚1000平方等附属配套。由企业进行加工设备配套。</t>
  </si>
  <si>
    <t>经济效益：对已有的辣椒加工进行扩建提升，进一步扩大产能，建成投产后年产值≥1000万元；产权归属1个村，每年可为每个村增加村集体收入≥10万元。
社会效益：项目实施预计解决就业≥50人以上，其中监测对象≥5人、特殊困难群体≥3人以上。</t>
  </si>
  <si>
    <t>slx10</t>
  </si>
  <si>
    <t>罕南力克镇马勒其（19）村现代卫星产业园建设二期</t>
  </si>
  <si>
    <t>罕南力克镇6村</t>
  </si>
  <si>
    <t>罕南力克镇6村新建西梅加工厂厂房及配套1座600㎡及配套附属设施，采购西梅烘干设备2套、制冰设备2套，投资405万元。</t>
  </si>
  <si>
    <t>罕南力克镇</t>
  </si>
  <si>
    <t>商工信局</t>
  </si>
  <si>
    <t>闫有斌</t>
  </si>
  <si>
    <t>经济效益：进一步发展当地西梅产业，建成投产后年产值≥500万元；产权归属1个村，每年可为每个村增加村集体收入≥10万元。
社会效益：项目实施预计解决就业≥50人以上，其中监测对象≥5人、特殊困难群体≥3人以上。</t>
  </si>
  <si>
    <t>slx11</t>
  </si>
  <si>
    <t>英阿瓦提乡滚独鲁库木（3）村卫星产业园建设二期</t>
  </si>
  <si>
    <t>英阿瓦提乡3村</t>
  </si>
  <si>
    <t>英阿瓦提乡3村新建服装加工厂房500平米及配套附属设施，投资200万。</t>
  </si>
  <si>
    <t>经济效益：进一步发展当地服装加工产业，建成投产后年产值≥500万元；产权归属1个村，每年可为每个村增加村集体收入≥10万元。
社会效益：项目实施预计解决就业≥50人以上，其中监测对象≥5人、特殊困难群体≥3人以上。</t>
  </si>
  <si>
    <t>slx12</t>
  </si>
  <si>
    <t>食用菌原材料加工厂</t>
  </si>
  <si>
    <t>塔孜洪乡18村、22村</t>
  </si>
  <si>
    <t>塔孜洪乡18村、22村新建食用菌原材料加工（锯末粉碎）厂房各1座，投资200万元。</t>
  </si>
  <si>
    <t>塔孜洪乡</t>
  </si>
  <si>
    <t>于文虎</t>
  </si>
  <si>
    <t>经济效益：为鲁疆情食用菌提供生产原材料，建成投产后年产值≥500万元；产权归属1个村，每年可为每个村增加村集体收入≥2万元。
社会效益：项目实施预计解决就业≥20人以上，其中监测对象≥3人、特殊困难群体≥1人以上。</t>
  </si>
  <si>
    <t>slx13</t>
  </si>
  <si>
    <t>牙甫泉镇农贸市场及畜牧巴扎提升改造</t>
  </si>
  <si>
    <t>市场建设和农村电商物流</t>
  </si>
  <si>
    <t>牙甫泉镇6村</t>
  </si>
  <si>
    <t>原畜牧巴扎对面建设标准化农贸市场及畜牧巴扎改建畜牧巴扎，建设南疆地区最大的活牛活羊交易中心、价格形成中心、活畜物流集散中心，占地270亩，投资5000万元。主要用于：1.牛交易棚27500平方，新建畜牧圈200个，每个100平方。2.羊交易棚11200平方，新建畜牧圈80个，每个100平方。3.禽类交易棚1680平方，新建畜牧圈14个，每个100平方。4.预留交易棚11200平方，新建畜牧圈14个，每个100平方。5.综合交易棚2400平方，新建畜牧圈20个，每个100平方。6.寄样棚4420平方。7.新建农副产品区2400平方，2.5*5米摊位192个。</t>
  </si>
  <si>
    <t>市场监督管理局</t>
  </si>
  <si>
    <t>经济效益：通过项目实施，提供活畜交易平台，加大活畜产销对接，带动市场繁荣及脱贫户增收；产权归属2个村，每年可为每个村增加村集体收入≥10万元。
社会效益：项目实施预计解决就业≥500人以上，其中监测对象≥50人、特殊困难群体≥20人以上。</t>
  </si>
  <si>
    <t>slx14</t>
  </si>
  <si>
    <t>英尔力克乡畜牧交易市场建设</t>
  </si>
  <si>
    <t>英尔力克乡19村</t>
  </si>
  <si>
    <t>英尔力克乡19村新建1座畜牧交易市场及附属配套设施，投资1226.56万元。主要包括：凉棚8个8000平方米；2.地面硬化10000平方米；3.棚圈20座；4.附属配套用房及其它附属配套。</t>
  </si>
  <si>
    <t>英尔力克乡</t>
  </si>
  <si>
    <t>姜东</t>
  </si>
  <si>
    <t>经济效益：通过项目实施，提供活畜交易平台，加大活畜产销对接，带动市场繁荣及脱贫户增收；产权归属1个村，每年可为每个村增加村集体收入≥10万元。
社会效益：项目实施预计解决就业≥100人以上，其中监测对象≥20人、特殊困难群体≥5人以上。</t>
  </si>
  <si>
    <t>slx15</t>
  </si>
  <si>
    <t>洋大曼乡活畜交易市场建设</t>
  </si>
  <si>
    <t>洋大曼乡惠民小区旁</t>
  </si>
  <si>
    <t>将原有养殖小区进行提升改造为活畜交易市场，投资600万。主要用于：1.附属用房300平方。2.对9个大棚进行升级改造，包括高度提升，隔断拆除等。3.场地平整和硬化，总计6800平方。6.新建粪污排放处理系统，包括污水管网建设1公里，大型粪污处理设备（日处理能力为15立方米）及水，电附属配套。</t>
  </si>
  <si>
    <t>洋大曼乡</t>
  </si>
  <si>
    <t>高健</t>
  </si>
  <si>
    <t>经济效益：通过项目实施，提供活畜交易平台，加大活畜产销对接，带动市场繁荣及脱贫户增收；产权归属1个村，每年可为每个村增加村集体收入≥10万元。
社会效益：项目实施预计解决就业≥200人以上，其中监测对象≥30人、特殊困难群体≥10人以上。</t>
  </si>
  <si>
    <t>slx16</t>
  </si>
  <si>
    <t>罕南力克镇农贸市场改造提升</t>
  </si>
  <si>
    <t>罕南力克镇12村</t>
  </si>
  <si>
    <t>对现有农贸市场东侧危房拆除重建共30间，占地1200平方，对农贸市场附属设施恢复维修，投资200万元。</t>
  </si>
  <si>
    <t>经济效益：通过项目实施，提供活畜交易平台，加大活畜产销对接，带动市场繁荣及脱贫户增收；产权归属2个村，每年可为每个村增加村集体收入≥10万元。
社会效益：项目实施预计解决就业≥50人以上，其中监测对象≥10人、特殊困难群体≥5人以上。</t>
  </si>
  <si>
    <t>slx17</t>
  </si>
  <si>
    <t>塔尕尔其乡农贸市场建设</t>
  </si>
  <si>
    <t>塔尕尔其乡6村</t>
  </si>
  <si>
    <t>1.塔尕尔其乡6村改造农贸市场一处，占地面3500平方，主要以硬化为主，每平方130元，共计投入50万元。
2.塔尕尔其乡6村新建1座畜牧交易市场及附属配套设施，投资60万元。主要包括地面硬化1000平方米、附属配套用房及其它附属配套。</t>
  </si>
  <si>
    <t>塔尕尔其乡</t>
  </si>
  <si>
    <t>热夏提</t>
  </si>
  <si>
    <t>经济效益：通过项目实施，提供活畜交易平台，加大活畜产销对接，带动市场繁荣及脱贫户增收；产权归属2个村，每年可为每个村增加村集体收入≥10万元。
社会效益：项目实施预计解决就业≥10人以上，其中监测对象≥3人、特殊困难群体≥1人以上。</t>
  </si>
  <si>
    <t>slx18</t>
  </si>
  <si>
    <t>就业商铺建设</t>
  </si>
  <si>
    <t>1.英尔力克乡4、12村
2.阿拉甫乡1村
3.罕南力克镇12村
4.艾尔木东乡2村
5.牙甫泉镇6村</t>
  </si>
  <si>
    <t>新建就业商铺12540平方米及附属配套设施，投资3680万元，其中：
1.英尔力克乡4村1座1000平方米双层就业商铺及附属配套，12村建设1座1600平方米双层就业商铺及附属配套，投资520万元。
2.阿拉甫乡1村6间40平方米就业商铺及附属配套，投资60万元。
3.罕南力克镇12村新建四层就业商铺及附属配套设施，建筑面积2000平方米，投资1000万元。
4.艾尔木东乡2村新建2层就业商铺及附属配套，建筑面积1000平米，投资600万元。
5.牙甫泉镇6村新建2栋就业商铺及附属配套设施，每栋5层，建筑面积6000平方米，投资1500万元。</t>
  </si>
  <si>
    <t>平方米</t>
  </si>
  <si>
    <t>经济效益：项目向脱贫户提供可用于经营，预期每个脱贫户每年增收1500元-2500元。用于租赁时，提取收益资金，进一步壮大村级经济和增加脱贫户收入。
社会效益：项目实施预计解决就业≥50人以上，其中监测对象≥5人、特殊困难群体≥3人以上。</t>
  </si>
  <si>
    <t>slx19</t>
  </si>
  <si>
    <t>示范村建设（塔孜洪乡20村）</t>
  </si>
  <si>
    <t>塔孜洪乡20村</t>
  </si>
  <si>
    <t>1.鱼塘基础设施进行改造提升：对塔孜洪乡20村千亩鱼塘基础设施进行改造提升及道路配套附属，投资1000万元（衔接资金）；
2.旅游路建设：新建旅游路10公里，投资600万元（衔接资金）；
3.防渗渠建设，新建防渗渠3.5公里，设计流量0.5m³/s，投资300万元（衔接资金）；
4.渔业养殖温室：新建冬季渔业养殖温室1座，投资400万元（衔接资金）；
5.打造非遗传习场所1个，投资20万元。</t>
  </si>
  <si>
    <t>个</t>
  </si>
  <si>
    <t>乡村振兴局</t>
  </si>
  <si>
    <t>对照八个方面32个好，通过项目建设在突出产业发展的前提下围绕人居环境整治、村庄绿化、基础公共设施和公共服务设施建设，乡村社会治理现代化水平进一步提升，农业基础设施现代化迈上新台阶，农村生活设施便利化基本实现，城乡基本公共服务均等化水平显著提高，农业质量效益和竞争力明显提升，现代乡村产业体系基本建成，为基本实现农业农村现代化奠定坚实的基础。</t>
  </si>
  <si>
    <t>slx20</t>
  </si>
  <si>
    <t>示范村建设（塔孜洪乡19村）</t>
  </si>
  <si>
    <t>塔孜洪乡19村</t>
  </si>
  <si>
    <t>1.鲁疆情食用菌农业科技示范园：对食用菌农业科技示范园进行扩建，主要包括：新建食用菌功能性厂房4000㎡、新建6座日光温室拱棚及园区水电配套附属设施建设，投资1000万元（衔接资金）；
2.防渗渠建设：新建防渗渠7公里，设计流量0.5m³/s，投资700万元（衔接资金）；
3.公厕建设：新建公厕2座，每座30万元，投资60万元；
4.产业路建设：新建产业路2公里，投资120万元。</t>
  </si>
  <si>
    <t>slx21</t>
  </si>
  <si>
    <t>龙头企业贷款贴息</t>
  </si>
  <si>
    <t>新型经营主体贷款贴息</t>
  </si>
  <si>
    <t>疏勒县</t>
  </si>
  <si>
    <t>为已认定的扶贫龙头企业贴息，投资50万元。</t>
  </si>
  <si>
    <t>麦伍拉江·麦麦提伊敏</t>
  </si>
  <si>
    <t>社会效益：带动产业发展，促进脱贫户就业，解决企业资金压力</t>
  </si>
  <si>
    <t>slx22</t>
  </si>
  <si>
    <t>扶贫小额贷款贴息</t>
  </si>
  <si>
    <t>小额贷款贴息</t>
  </si>
  <si>
    <t>15个乡镇</t>
  </si>
  <si>
    <t>对15000户脱贫户小额信贷贴息，鼓励脱贫户发展生产，“两免”扶贫小额信贷贴息资金1700万元。</t>
  </si>
  <si>
    <t>经济效益：通过扶贫小额贷款帮扶脱贫户发展生产，激发脱贫户内生动力，有效减轻15000户农户经济负担。</t>
  </si>
  <si>
    <t>二</t>
  </si>
  <si>
    <t>就业增收</t>
  </si>
  <si>
    <t>slx23</t>
  </si>
  <si>
    <t>农村道路管护人员补助</t>
  </si>
  <si>
    <t>公益性岗位</t>
  </si>
  <si>
    <t>进一步加强道路后续管护，根据自治区道路养护专项资金指标，对916名农村道路养护员补助，按照每人每月1000元的标准给于补助，资金1099.2万元，其中：疏勒镇9名、巴仁乡38名、巴合齐乡65名、亚曼牙乡51名、洋大曼乡59名、塔孜洪乡74名、英尔力克乡71名、罕南力克镇147名、库木西力克乡85名、塔尕尔其乡32名、牙甫泉镇70名、艾尔木东乡49名、英阿瓦提乡44名、阿拉力乡56名、阿拉甫66名。</t>
  </si>
  <si>
    <t>名</t>
  </si>
  <si>
    <t>交通局</t>
  </si>
  <si>
    <t>王英琦</t>
  </si>
  <si>
    <t>经济效益：带动916名脱贫户（含监测对象及特殊困难群体）增收，每月增收≥1000元。
社会效益：增加农民收入，有效提升道路安全水平的提升。</t>
  </si>
  <si>
    <t>slx24</t>
  </si>
  <si>
    <t>村级公益性岗位补助</t>
  </si>
  <si>
    <t>按照大村7名，中村6名，小村5名的标准，对1277名村级公益性岗位（监测对象）按照每人每月1620元进行补助，资金2482.488万元。其中：塔尕尔其乡50名，亚曼牙乡87名，罕南力克镇135人，巴仁乡76名，洋大曼乡94名，艾尔木东乡61名，巴合齐乡88名，阿拉力乡59名，英尔力克乡108名，牙甫泉镇109名，阿拉甫乡69人名，库木西力克乡124名，塔孜洪乡132名，英阿瓦提乡58名，疏勒镇27名。</t>
  </si>
  <si>
    <t>人社局</t>
  </si>
  <si>
    <t>李雪荣</t>
  </si>
  <si>
    <t>经济效益：带动1277人每月增收≥1620元。
社会效益：带动群众就业增收。</t>
  </si>
  <si>
    <t>slx25</t>
  </si>
  <si>
    <t>外出就业交通费补助</t>
  </si>
  <si>
    <t>交通费补助</t>
  </si>
  <si>
    <t>用于2023年外出务工就业的脱贫户（含监测户）交通费用补助，按照实际产生的交通费用拨付，资金100万元。</t>
  </si>
  <si>
    <t>经济效益：带动2000人（监测对象≥200人）增收，每月增收≥2000元。
社会效益：带动群众就业增收。</t>
  </si>
  <si>
    <t>slx41</t>
  </si>
  <si>
    <t>就业“以奖代补”</t>
  </si>
  <si>
    <t>生产奖补</t>
  </si>
  <si>
    <t>促进脱贫户就业，带动脱贫户增收。鼓励企业吸纳脱贫户（监测户）稳定就业，并签订3年以上劳动合同，就业满足9个月，按每人500元标准给予补助，投资100万元。</t>
  </si>
  <si>
    <t>就业局、工业园</t>
  </si>
  <si>
    <t>阿瓦古丽•艾散、麦尔哈巴</t>
  </si>
  <si>
    <t>经济效益：可吸纳脱贫户1000人（含监测对象及特殊困难群体）稳定就业9个月以上，带动增收10000元。
社会效益：可有效缓解安置劳动密集型生产加工企业资金压力，提升落户企业生产动力。</t>
  </si>
  <si>
    <t>三</t>
  </si>
  <si>
    <t>乡村建设行动</t>
  </si>
  <si>
    <t>slx26</t>
  </si>
  <si>
    <t>产业路建设及提升改造</t>
  </si>
  <si>
    <t>农村基础设施 （含产业配套基础设施）</t>
  </si>
  <si>
    <t>15各乡镇</t>
  </si>
  <si>
    <t>1.新建产业道路40公里，计划投资3000万元，含路基工程、路面工程及桥涵附属工程。
2.农村道路维修67932平米平方，计划投资1000万元</t>
  </si>
  <si>
    <t>公里</t>
  </si>
  <si>
    <t>王瑛琦</t>
  </si>
  <si>
    <t>社会效益：通过项目建设，可有效改善项目区3157户内粪污和生活污水治理能力，粪污和生活污水无害化处理率达到98%以上，彻底扭转项目区污水治理现状。</t>
  </si>
  <si>
    <t>slx27</t>
  </si>
  <si>
    <t>喀什地区疏勒县2024年“煤改电”工程(二期)居民供暖设施改造项目</t>
  </si>
  <si>
    <t>农村清洁能源设施建设</t>
  </si>
  <si>
    <t>巴仁乡5村、6村；巴合齐乡4村；洋大曼乡1村、2村、3村、4村；亚曼牙乡1村、2村、3村、4村、5村、6村、7村、14村；英尔力克乡6村、10村；罕南力克镇3村、4村、5村、6村、8村、9村、10村、11村、12村、21村、22村；塔尕尔其乡1村、2村、3村、4村、5村、6村、7村、8村、9村；艾尔木东乡5村、7村、8村、9村；阿拉力乡1村、2村、3村、5村、7村、8村、9村；英阿瓦提乡1村、3村。</t>
  </si>
  <si>
    <t>脱贫户（监测户）煤改电4847户，每户补助900元，投资436.23万元。其中：巴仁乡5村86户、6村12户；巴合齐乡4村57户；洋大曼乡1村7户、2村43户、3村16户、4村14户；亚曼牙乡1村180户、2村250户、3村113户、4村145户、5村94户、6村125户、7村103户、14村76户；英尔力克乡6村6户、10村4户；罕南力克镇3村281户、4村100户、5村129户、6村79户、8村141户、9村232户、10村229户、11村118户、12村220户、21村134户、22村113户；塔尕尔其乡1村112户、2村72户、3村74户、4村81户、5村131户、6村110户、7村54户、8村125户、9村140户；艾尔木东乡5村14户、7村27户、8村33户、9村32户；阿拉力乡1村78户、2村4户、3村120户、5村55户、7村133户、8村78户、9村60户；英阿瓦提乡1村48户、3村53户。</t>
  </si>
  <si>
    <t>户</t>
  </si>
  <si>
    <t>发改委、住建局、项目乡镇</t>
  </si>
  <si>
    <t>住建局</t>
  </si>
  <si>
    <t>李淑芳、托乎提阿吉·卡的尔、项目乡镇党委书记</t>
  </si>
  <si>
    <t>社会效益：通过实施电采暖设备，进一步提升农户的冬季取暖。</t>
  </si>
  <si>
    <t>slx28</t>
  </si>
  <si>
    <t>疏勒县第二批村庄规划编制</t>
  </si>
  <si>
    <t>100个村</t>
  </si>
  <si>
    <t>疏勒县第二批乡镇国土空间总体规划、村庄规划编制：对疏勒县14个乡镇100个村编制村庄规划，投资1200万元。主要包括：发展目标和规模确定、国土空间布局与用途管制、产业发展规划、居住用地布局、公共服务设施规划、道路交通规划、公用设施规划、历史文化保护利用和特色风貌引导、国土空间综合整治与生态修复、安全和综合防灾减灾、近期实施项目等。</t>
  </si>
  <si>
    <t>自然资源局</t>
  </si>
  <si>
    <t>张天霖</t>
  </si>
  <si>
    <t>社会效益：通过科学设计和合理布局，优化乡村生产生活生态空间，有助于理清村庄发展思路，统筹资金补齐乡村发展短板，助力乡村振兴。</t>
  </si>
  <si>
    <t>slx29</t>
  </si>
  <si>
    <t>公厕建设</t>
  </si>
  <si>
    <t>农村卫生厕所改造（户用、公共厕所）</t>
  </si>
  <si>
    <t>洋大曼乡5村、7村；塔孜洪乡7村；罕南力克镇13村；库木西力克乡9村、19村；塔尕尔其乡8村、9村；牙甫泉镇6村、7村；艾尔木东乡9村；英阿瓦提乡3村、6村；阿拉甫乡1村、2村、3村、4村、5村、6村、7村、8村、10村、11村、12村、13村、14村</t>
  </si>
  <si>
    <t>新建公共厕所29座，合计580万元。其中：
1.洋大曼乡2座100平方米，每座20万元，投资40万元。5村1座、7村1座；
2.塔孜洪乡2座100平方米，每座20万元，投资40万元。7村2座；
3.罕南力克镇2座100平方米，每座20万元，投资40万元。13村2座；
4.库木西力克乡2座100平方米，每座20万元，投资40万元。9村1座、19村1座；
5.塔尕尔其乡2座100平方米，每座20万元，投资40万元。8村1座、9村1座；
6.牙甫泉镇2座100平方米，每座20万元，投资40万元。6村1座、7村1座；
7.艾尔木东乡2座100平方米，每座20万元，投资40万元。2村1座、9村1座；
8.英阿瓦提乡2座100平方米，每座20万元，投资40万元。3村1座、6村1座；
9.阿拉甫乡13座780平方米，每座20万元，投资260万元。1村1座、2村1座、3村1座、4村1座、5村1座、6村1座、7村1座、8村1座、10村1座、11村1座、12村1座、13村1座、14村1座。</t>
  </si>
  <si>
    <t>社会效益：1.有效改善我县农村人居环境，提高居民环保意识，提高人居环境质量和生态文明水平。</t>
  </si>
  <si>
    <t>slx30</t>
  </si>
  <si>
    <t>农村基础设施提升</t>
  </si>
  <si>
    <t>农村污水治理</t>
  </si>
  <si>
    <t>洋大曼乡13村、14村；塔孜洪乡7村、20村；英尔力克乡12村；塔尕尔其乡1村、6村；库木西力克乡9村、15村；牙甫泉镇8村；艾尔木东乡2村；英阿瓦提乡2村、4村；阿拉甫乡12村</t>
  </si>
  <si>
    <t>新建污水排水管网190.74公里（规格：DN200-400HDPE双壁波纹管）及小型污水处理设备（规格：日处理能力15-90m³/d），投资15252.44万元，其中：
1.洋大曼乡20公里覆盖664户，投资2100万元。13村8公里，覆盖282户，投资900万、14村12公里，覆盖382户，投资1200万；
2.塔孜洪乡15公里覆盖442户，投资1250万元。塔孜洪乡7村7公里，覆盖258个商户，投资600万元、20村8公里，覆盖184户，投资650万元；
3.英尔力克乡12村15公里，覆盖800户，投资2000万；
4.塔尕尔其乡34.9公里覆盖821户，投资2443万元。1村14公里，覆盖337户，投资980万元、6村20.9公里，覆盖484户，投资1463万元；
5.库木西力克乡30公里覆盖934户，投资2500万元。9村20公里，覆盖606户，投资1500万元、15村15公里，覆盖328户，投资1000万元；
6.牙甫泉镇15.1公里覆盖363户，投资1590万元。3村6.8公里，覆盖322户，投资805万、8村8.3公里，覆盖314户，投资785万；
7.艾尔木东乡2村20.9公里，覆盖668户，投资1200万元；
8.英阿瓦提乡28公里覆盖575户，投资1100万元。2村18公里，覆盖385户，投资700万元、4村10公里，覆盖190户，投资400万元；
9.阿拉甫乡12村11.84公里，覆盖610户，投资1069.44万元。</t>
  </si>
  <si>
    <t>社会效益：1.通过项目建设，可有效改善项目区5550户内粪污和生活污水治理能力，粪污和生活污水无害化处理率达到98%以上，彻底扭转项目区污水治理现状。</t>
  </si>
  <si>
    <t>slx31</t>
  </si>
  <si>
    <t>基础设施建设（以工代赈）</t>
  </si>
  <si>
    <t>农村基础设施（含产业配套基础设施）</t>
  </si>
  <si>
    <t>阿拉甫乡3村；库木西力克乡11村；罕南力克镇易地搬迁安置区；巴合齐乡5村、9村；牙甫泉镇2村、8村、9村、16村、18村；艾尔木东乡3村；塔孜洪乡2村、3村</t>
  </si>
  <si>
    <t>1.疏勒县阿拉甫乡2024年中央财政以工代赈防渗渠建设项目：新建防渗渠5.4公里，设计流量0.3—0.5m³/s，及配套附属设施，投资390万元。
2.疏勒县库木西力克乡2024年中央财政以工代赈防渗渠建设项目：新建防渗渠6.4公里，设计流量0.3—0.5m³/s，及附属配套设施，投资400万元。
3.疏勒县罕南力克镇易地搬迁安置点基础设施改造提升2024年中央财政以工代赈项目：供排水管网改造提升2.1千米，地面硬化改造提升500平方米，及其附属配套设施，投资200万元。
4.疏勒县巴合齐乡2024年中央财政以工代赈防渗渠建设项目：新建防渗渠5公里，设计流量0.2—0.8m³/s，及附属配套设施，投资400万元。
5.疏勒县牙甫泉镇2024年中央财政以工代赈防渗渠建设项目：新建防渗渠建设5.6公里，设计流量0.3—0.7m³/s，及附属配套设施，投资390万元。
6.疏勒县艾尔木东乡尤喀克英吾斯塘（3）村2024年中央财政以工代赈道路建设项目：新建村组道路3.8公里及附属配套设施，投资240万元。
7.疏勒县塔孜洪乡2024年中央财政以工代赈防渗渠建设项目：新建防渗渠4公里，设计流量为0.3—0.7m³/s，及附属配套设施，投资266万元。</t>
  </si>
  <si>
    <t>发改委</t>
  </si>
  <si>
    <t>李淑芳</t>
  </si>
  <si>
    <t>社会效益：1.通过项目实施，进一步提升农村基础设施配套，实现乡村宜居宜业</t>
  </si>
  <si>
    <t>slx32</t>
  </si>
  <si>
    <t>疏勒县库山河流域依英干渠沉砂池工程</t>
  </si>
  <si>
    <t>农村防汛抗旱和供水保障工程</t>
  </si>
  <si>
    <t>建设沉砂池1座，总占地面积144.6亩，建设围堤1263m，隔堤644m，堤顶沥青混凝土管理道路1907m,斗渠改道446m，新建进水闸、出水闸、节制闸各1座，设计流量为23.6m³/s</t>
  </si>
  <si>
    <t>疏勒县水管总站</t>
  </si>
  <si>
    <t>设计流量为23.6m³/s</t>
  </si>
  <si>
    <t>水利局</t>
  </si>
  <si>
    <t>贺勇</t>
  </si>
  <si>
    <t>提高水质的透明度和清洁度，提高河流生态系统的多样性，降低洪峰流量，增强防洪能力</t>
  </si>
  <si>
    <t>四</t>
  </si>
  <si>
    <t>易地搬迁后扶</t>
  </si>
  <si>
    <t>slx33</t>
  </si>
  <si>
    <t>易地搬迁安置区公共服务岗位补助</t>
  </si>
  <si>
    <t>公共服务岗位</t>
  </si>
  <si>
    <t>12个易地搬迁安置区</t>
  </si>
  <si>
    <t>对疏勒县12个易地搬迁安置点162名公共服务人员进行补助，按照每人每月1620元的标准给于补助，投资314.928万元。其中：阿拉甫乡7名，艾尔木东乡7名，罕南力克镇10名，库木西力克乡10名，疏勒镇24名，塔尕尔其乡14名，牙甫泉镇29名，亚曼牙乡7名，洋大曼乡14名，英阿瓦提乡14名，英尔力克乡12名，巴合齐乡14名。</t>
  </si>
  <si>
    <t>经济效益：带动≥162人增收，每月增收≥1620元。
社会效益：增加农民收入，对维护社会稳定，促进民族团结都具有重要现实意义。</t>
  </si>
  <si>
    <t>slx34</t>
  </si>
  <si>
    <t>易地扶贫搬迁债券贴息补助</t>
  </si>
  <si>
    <t>易地扶贫搬迁贷款债券贴息补助</t>
  </si>
  <si>
    <t>对易地扶贫搬迁政府债券进行贴息，资金213.5万元。</t>
  </si>
  <si>
    <t>财政局</t>
  </si>
  <si>
    <t>黄柳飞</t>
  </si>
  <si>
    <t>社会效益：易地扶贫搬迁政府债券进行贴息，缓解财政压力。</t>
  </si>
  <si>
    <t>slx35</t>
  </si>
  <si>
    <t>英阿瓦提乡易地搬迁安置区养殖小区建设</t>
  </si>
  <si>
    <t>“一站式”社区综合服务设施建设</t>
  </si>
  <si>
    <t>英阿瓦提乡易地搬迁安置区</t>
  </si>
  <si>
    <t>英阿瓦提乡易地搬迁安置区新建养殖小区1座，用于建设50座棚圈及附属设施，投资450万元。</t>
  </si>
  <si>
    <t>社会效益：为易地扶贫搬迁安置区配套附属设施，达到宜居宜业</t>
  </si>
  <si>
    <t>五</t>
  </si>
  <si>
    <t>巩固三保障成果</t>
  </si>
  <si>
    <t>slx36</t>
  </si>
  <si>
    <t>贫困学生教育资助（雨露计划）</t>
  </si>
  <si>
    <t>享受“雨露计划+”职业教育补助</t>
  </si>
  <si>
    <t>对子女接受中等职业教育（中专、成人中专、职业高中、技工院校）、高等职业教育的建档立卡脱贫户（含监测对象）中的9000名学生（后续根据实际情况核算人数），按照每人每年3000元的标准，给予助学补助，资金3000万元。</t>
  </si>
  <si>
    <t>教育局</t>
  </si>
  <si>
    <t>赵彬</t>
  </si>
  <si>
    <t>社会效益：引导和支持农村脱贫户、边缘户家庭新成长劳动力接受职业教育，培养技能型人才、促进稳定就业、提高人口素质、促进经济发展；</t>
  </si>
  <si>
    <t>六</t>
  </si>
  <si>
    <t>项目管理费</t>
  </si>
  <si>
    <t>slx37</t>
  </si>
  <si>
    <t>从中央衔接资金中按照不超过1%的比例据实列支项目管理费，计划从2023年中央衔接资金中提取项目管理费400万元。主要用于项目前期设计、评审等与项目管理相关的开支。</t>
  </si>
  <si>
    <t>社会效益：通过实施项目管理费，进一步提高我县项目管理水平；参与项目验收不低于40次；有效保障项目准确实施；有效保障项目资料完整性；</t>
  </si>
  <si>
    <t>七</t>
  </si>
  <si>
    <t>其他</t>
  </si>
  <si>
    <t>slx38</t>
  </si>
  <si>
    <t>低氟边销茶“送茶入户”</t>
  </si>
  <si>
    <t>困难群众饮用低氟茶</t>
  </si>
  <si>
    <t>对疏勒县防返贫监测系统中的监测帮扶家庭7920户开展“健康饮茶”“送茶入户”试点工作，每户家庭赠送2公斤低氟边销茶，每公斤约35元，资金55.44万元。</t>
  </si>
  <si>
    <t>县委统战部</t>
  </si>
  <si>
    <t>李艳奎</t>
  </si>
  <si>
    <t>社会效益：做好低氟边销茶推广工作，是加强各民族交往交流交融、铸牢中华民族共同体意识、满足各族群众对美好生活向往的需要，是以人民健康为中心，建设“健康中国”的必然要求，是促进我区经济社会发展和边销茶企业健康发展的客观要求。</t>
  </si>
  <si>
    <t>slx39</t>
  </si>
  <si>
    <t>陶瓷艺人培训</t>
  </si>
  <si>
    <t>少数民族特色村寨建设项目</t>
  </si>
  <si>
    <t>对牙甫泉镇家族传承土陶作坊进行改造提升，投资15万元，为了传统文化的延续，计划扶持2名传统特色制陶继承人学艺，学习1.5年，投资25万元。合计40万元。</t>
  </si>
  <si>
    <t>人</t>
  </si>
  <si>
    <t>社会效益：实施陶瓷艺人培训项目是加强各民族交往交流交融、铸牢中华民族共同体意识、满足各族群众对美好生活向往的需要，是以人民健康为中心，建设“健康中国”的必然要求，是促进我区经济社会发展和边销茶企业健康发展的客观要求。</t>
  </si>
  <si>
    <t>slx40</t>
  </si>
  <si>
    <t>非物质文化传承与保护（葫芦人绊跤）</t>
  </si>
  <si>
    <t>文化传承</t>
  </si>
  <si>
    <t>1.配备杜塔尔、热瓦甫、唢呐、纳格拉鼓、笛子、手鼓、手提琴、弹布尔等乐器2套，资金约3万元。
2.订制专用演出服20套，有葫芦、木架、单袷袢、皮帽、腰带、靴子等，资金约4万元。
3.计划8村建设葫芦人绊跤非物质文化遗产展馆，利用现有80㎡房屋，改造为展馆，计划投资10万元。
4.培养葫芦人跤传承人15人，使传统的维吾尔族葫芦人得到有效的保护并制定保护传承人的具体措施，给予适当的补助和奖励。资金约6万元</t>
  </si>
  <si>
    <t>社会效益：实施非物质文化传承与保护（葫芦人绊跤）项目是加强各民族交往交流交融、铸牢中华民族共同体意识、满足各族群众对美好生活向往的需要，是以人民健康为中心，建设“健康中国”的必然要求，是促进我区经济社会发展和边销茶企业健康发展的客观要求。</t>
  </si>
  <si>
    <t>巴仁乡</t>
  </si>
  <si>
    <t>巴合齐乡</t>
  </si>
  <si>
    <t>艾尔木东乡</t>
  </si>
  <si>
    <t>阿拉甫乡</t>
  </si>
  <si>
    <t>塔孜洪乡：精品蔬菜、鲁疆情、示范村、以工代赈项目
阿拉力乡：深加工（二期）、深加工附属、示范村
亚曼牙乡：现代农业产业园、小微产业园、易地搬迁水电
巴仁乡：设施农业农旅环线建设、以工代赈项目
库木西力克乡：以工代赈项目
英尔力克乡：以工代赈项目
英阿瓦提乡：以工代赈项目
艾尔木东乡：以工代赈项目
交通局：以工代赈项目
牙甫泉镇：易地搬迁农业配套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</si>
</sst>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1">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8"/>
      <name val="方正小标宋_GBK"/>
      <charset val="134"/>
    </font>
    <font>
      <b/>
      <sz val="12"/>
      <name val="宋体"/>
      <charset val="0"/>
      <scheme val="minor"/>
    </font>
    <font>
      <sz val="12"/>
      <name val="宋体"/>
      <charset val="0"/>
      <scheme val="minor"/>
    </font>
    <font>
      <sz val="11"/>
      <name val="方正小标宋_GBK"/>
      <charset val="134"/>
    </font>
    <font>
      <b/>
      <sz val="11"/>
      <name val="宋体"/>
      <charset val="134"/>
      <scheme val="minor"/>
    </font>
    <font>
      <b/>
      <sz val="11"/>
      <name val="宋体"/>
      <charset val="0"/>
      <scheme val="minor"/>
    </font>
    <font>
      <sz val="11"/>
      <name val="宋体"/>
      <charset val="0"/>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cellStyleXfs>
  <cellXfs count="48">
    <xf numFmtId="0" fontId="0" fillId="0" borderId="0" xfId="0">
      <alignment vertical="center"/>
    </xf>
    <xf numFmtId="0" fontId="0" fillId="0" borderId="0" xfId="0" applyAlignment="1">
      <alignment vertical="center" wrapText="1"/>
    </xf>
    <xf numFmtId="0" fontId="0" fillId="0" borderId="0" xfId="0" applyFill="1" applyAlignment="1">
      <alignment vertical="center"/>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4" fillId="0" borderId="0" xfId="0" applyNumberFormat="1" applyFont="1" applyAlignment="1">
      <alignment horizontal="center" vertical="center"/>
    </xf>
    <xf numFmtId="0" fontId="4" fillId="0" borderId="0" xfId="0" applyNumberFormat="1" applyFont="1" applyAlignment="1">
      <alignment horizontal="left" vertical="center"/>
    </xf>
    <xf numFmtId="0" fontId="5" fillId="0" borderId="0"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1" fillId="0" borderId="0"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left" vertical="center"/>
      <protection locked="0"/>
    </xf>
    <xf numFmtId="0" fontId="2"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0" fontId="6" fillId="2" borderId="1"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Border="1" applyAlignment="1">
      <alignment horizontal="left" vertical="center" wrapText="1"/>
    </xf>
    <xf numFmtId="0" fontId="7" fillId="0" borderId="1" xfId="0" applyFont="1" applyFill="1" applyBorder="1" applyAlignment="1">
      <alignment horizontal="center" vertical="center" wrapText="1"/>
    </xf>
    <xf numFmtId="10" fontId="7"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0" fontId="8" fillId="0" borderId="0" xfId="0" applyNumberFormat="1" applyFont="1" applyBorder="1" applyAlignment="1" applyProtection="1">
      <alignment horizontal="left" vertical="center"/>
      <protection locked="0"/>
    </xf>
    <xf numFmtId="0" fontId="9" fillId="0" borderId="0" xfId="0" applyNumberFormat="1" applyFont="1" applyAlignment="1" applyProtection="1">
      <alignment horizontal="left" vertical="center"/>
      <protection locked="0"/>
    </xf>
    <xf numFmtId="0" fontId="10"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3" fillId="0" borderId="0" xfId="0" applyNumberFormat="1" applyFont="1" applyAlignment="1">
      <alignment horizontal="center" vertical="center"/>
    </xf>
    <xf numFmtId="0" fontId="1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11"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0" fillId="0" borderId="1"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 name="常规 2" xfId="51"/>
  </cellStyle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54"/>
  <sheetViews>
    <sheetView tabSelected="1" view="pageBreakPreview" zoomScale="85" zoomScaleNormal="70" workbookViewId="0">
      <pane xSplit="6" ySplit="5" topLeftCell="G27" activePane="bottomRight" state="frozen"/>
      <selection/>
      <selection pane="topRight"/>
      <selection pane="bottomLeft"/>
      <selection pane="bottomRight" activeCell="O40" sqref="O40"/>
    </sheetView>
  </sheetViews>
  <sheetFormatPr defaultColWidth="7" defaultRowHeight="13.5"/>
  <cols>
    <col min="1" max="1" width="5.875" style="7" customWidth="1"/>
    <col min="2" max="2" width="8.625" style="7" customWidth="1"/>
    <col min="3" max="3" width="15.625" style="7" customWidth="1"/>
    <col min="4" max="4" width="5.625" style="7" customWidth="1"/>
    <col min="5" max="5" width="7.625" style="7" customWidth="1"/>
    <col min="6" max="6" width="5.625" style="7" customWidth="1"/>
    <col min="7" max="7" width="25.625" style="7" customWidth="1"/>
    <col min="8" max="8" width="77.85" style="8" customWidth="1"/>
    <col min="9" max="9" width="5.625" style="7" customWidth="1"/>
    <col min="10" max="10" width="7.625" style="7" customWidth="1"/>
    <col min="11" max="11" width="14.85" style="7" customWidth="1"/>
    <col min="12" max="13" width="12.2" style="7" customWidth="1"/>
    <col min="14" max="14" width="10.225" style="7" customWidth="1"/>
    <col min="15" max="15" width="10.175" style="7" customWidth="1"/>
    <col min="16" max="18" width="7.625" style="7" customWidth="1"/>
    <col min="19" max="20" width="10.125" style="7" customWidth="1"/>
    <col min="21" max="21" width="6.625" style="7" customWidth="1"/>
    <col min="22" max="22" width="12.85" style="7" customWidth="1"/>
    <col min="23" max="23" width="10.7083333333333" style="7" customWidth="1"/>
    <col min="24" max="24" width="8.625" style="7" customWidth="1"/>
    <col min="25" max="25" width="29.125" style="8" customWidth="1"/>
    <col min="26" max="26" width="8.625" style="7" customWidth="1"/>
    <col min="27" max="16383" width="7" style="7" customWidth="1"/>
    <col min="16384" max="16384" width="7" style="7"/>
  </cols>
  <sheetData>
    <row r="1" ht="35" customHeight="1" spans="1:26">
      <c r="A1" s="9" t="s">
        <v>0</v>
      </c>
      <c r="B1" s="9"/>
      <c r="C1" s="9"/>
      <c r="D1" s="9"/>
      <c r="E1" s="9"/>
      <c r="F1" s="9"/>
      <c r="G1" s="9"/>
      <c r="H1" s="10"/>
      <c r="I1" s="9"/>
      <c r="J1" s="9"/>
      <c r="K1" s="9"/>
      <c r="L1" s="9"/>
      <c r="M1" s="9"/>
      <c r="N1" s="9"/>
      <c r="O1" s="9"/>
      <c r="P1" s="9"/>
      <c r="Q1" s="9"/>
      <c r="R1" s="9"/>
      <c r="S1" s="9"/>
      <c r="T1" s="9"/>
      <c r="U1" s="9"/>
      <c r="V1" s="9"/>
      <c r="W1" s="9"/>
      <c r="X1" s="9"/>
      <c r="Y1" s="37"/>
      <c r="Z1" s="9"/>
    </row>
    <row r="2" s="3" customFormat="1" ht="20" customHeight="1" spans="1:26">
      <c r="A2" s="11" t="s">
        <v>1</v>
      </c>
      <c r="B2" s="11"/>
      <c r="C2" s="11"/>
      <c r="D2" s="11"/>
      <c r="E2" s="11"/>
      <c r="F2" s="12"/>
      <c r="G2" s="12"/>
      <c r="H2" s="13"/>
      <c r="I2" s="12"/>
      <c r="J2" s="12"/>
      <c r="K2" s="12"/>
      <c r="L2" s="12"/>
      <c r="M2" s="12"/>
      <c r="N2" s="12"/>
      <c r="O2" s="12"/>
      <c r="P2" s="12"/>
      <c r="Q2" s="12"/>
      <c r="R2" s="12"/>
      <c r="S2" s="12"/>
      <c r="T2" s="12"/>
      <c r="U2" s="12"/>
      <c r="V2" s="31"/>
      <c r="W2" s="31"/>
      <c r="X2" s="32"/>
      <c r="Y2" s="38"/>
      <c r="Z2" s="32"/>
    </row>
    <row r="3" s="4" customFormat="1" ht="25" customHeight="1" spans="1:26">
      <c r="A3" s="14" t="s">
        <v>2</v>
      </c>
      <c r="B3" s="14" t="s">
        <v>3</v>
      </c>
      <c r="C3" s="14" t="s">
        <v>4</v>
      </c>
      <c r="D3" s="14" t="s">
        <v>5</v>
      </c>
      <c r="E3" s="14" t="s">
        <v>6</v>
      </c>
      <c r="F3" s="14" t="s">
        <v>7</v>
      </c>
      <c r="G3" s="14" t="s">
        <v>8</v>
      </c>
      <c r="H3" s="14" t="s">
        <v>9</v>
      </c>
      <c r="I3" s="14" t="s">
        <v>10</v>
      </c>
      <c r="J3" s="14" t="s">
        <v>11</v>
      </c>
      <c r="K3" s="14" t="s">
        <v>12</v>
      </c>
      <c r="L3" s="14"/>
      <c r="M3" s="14"/>
      <c r="N3" s="14"/>
      <c r="O3" s="14"/>
      <c r="P3" s="14"/>
      <c r="Q3" s="14"/>
      <c r="R3" s="14"/>
      <c r="S3" s="14"/>
      <c r="T3" s="14"/>
      <c r="U3" s="14"/>
      <c r="V3" s="14" t="s">
        <v>13</v>
      </c>
      <c r="W3" s="33" t="s">
        <v>14</v>
      </c>
      <c r="X3" s="14" t="s">
        <v>15</v>
      </c>
      <c r="Y3" s="14" t="s">
        <v>16</v>
      </c>
      <c r="Z3" s="14" t="s">
        <v>17</v>
      </c>
    </row>
    <row r="4" s="4" customFormat="1" ht="25" customHeight="1" spans="1:26">
      <c r="A4" s="14"/>
      <c r="B4" s="14"/>
      <c r="C4" s="14"/>
      <c r="D4" s="14"/>
      <c r="E4" s="14"/>
      <c r="F4" s="14"/>
      <c r="G4" s="14"/>
      <c r="H4" s="14"/>
      <c r="I4" s="14"/>
      <c r="J4" s="14"/>
      <c r="K4" s="14" t="s">
        <v>18</v>
      </c>
      <c r="L4" s="14" t="s">
        <v>19</v>
      </c>
      <c r="M4" s="14"/>
      <c r="N4" s="14"/>
      <c r="O4" s="14"/>
      <c r="P4" s="14"/>
      <c r="Q4" s="14"/>
      <c r="R4" s="14"/>
      <c r="S4" s="14" t="s">
        <v>20</v>
      </c>
      <c r="T4" s="14" t="s">
        <v>21</v>
      </c>
      <c r="U4" s="14" t="s">
        <v>22</v>
      </c>
      <c r="V4" s="14"/>
      <c r="W4" s="34"/>
      <c r="X4" s="14"/>
      <c r="Y4" s="14"/>
      <c r="Z4" s="14"/>
    </row>
    <row r="5" s="4" customFormat="1" ht="62" customHeight="1" spans="1:26">
      <c r="A5" s="14"/>
      <c r="B5" s="14"/>
      <c r="C5" s="14"/>
      <c r="D5" s="14"/>
      <c r="E5" s="14"/>
      <c r="F5" s="14"/>
      <c r="G5" s="14"/>
      <c r="H5" s="14"/>
      <c r="I5" s="14"/>
      <c r="J5" s="14"/>
      <c r="K5" s="14"/>
      <c r="L5" s="14" t="s">
        <v>23</v>
      </c>
      <c r="M5" s="14" t="s">
        <v>24</v>
      </c>
      <c r="N5" s="14" t="s">
        <v>25</v>
      </c>
      <c r="O5" s="14" t="s">
        <v>26</v>
      </c>
      <c r="P5" s="14" t="s">
        <v>27</v>
      </c>
      <c r="Q5" s="14" t="s">
        <v>28</v>
      </c>
      <c r="R5" s="14" t="s">
        <v>29</v>
      </c>
      <c r="S5" s="14"/>
      <c r="T5" s="14"/>
      <c r="U5" s="14"/>
      <c r="V5" s="14"/>
      <c r="W5" s="35"/>
      <c r="X5" s="14"/>
      <c r="Y5" s="14"/>
      <c r="Z5" s="14"/>
    </row>
    <row r="6" s="5" customFormat="1" ht="25" customHeight="1" spans="1:255">
      <c r="A6" s="15" t="s">
        <v>18</v>
      </c>
      <c r="B6" s="16"/>
      <c r="C6" s="16"/>
      <c r="D6" s="16"/>
      <c r="E6" s="16"/>
      <c r="F6" s="16"/>
      <c r="G6" s="16"/>
      <c r="H6" s="17"/>
      <c r="I6" s="17"/>
      <c r="J6" s="17"/>
      <c r="K6" s="27">
        <f>K7+K30+K35+K43+K47+K49+K51</f>
        <v>90621.126</v>
      </c>
      <c r="L6" s="27">
        <f t="shared" ref="L6:U6" si="0">L7+L30+L35+L43+L47+L49+L51</f>
        <v>90621.126</v>
      </c>
      <c r="M6" s="27">
        <f t="shared" si="0"/>
        <v>86970.126</v>
      </c>
      <c r="N6" s="27">
        <f t="shared" si="0"/>
        <v>2286</v>
      </c>
      <c r="O6" s="27">
        <f t="shared" si="0"/>
        <v>1365</v>
      </c>
      <c r="P6" s="27">
        <f t="shared" si="0"/>
        <v>0</v>
      </c>
      <c r="Q6" s="27">
        <f t="shared" si="0"/>
        <v>0</v>
      </c>
      <c r="R6" s="27">
        <f t="shared" si="0"/>
        <v>0</v>
      </c>
      <c r="S6" s="27">
        <f t="shared" si="0"/>
        <v>0</v>
      </c>
      <c r="T6" s="27">
        <f t="shared" si="0"/>
        <v>0</v>
      </c>
      <c r="U6" s="27">
        <f t="shared" si="0"/>
        <v>0</v>
      </c>
      <c r="V6" s="36"/>
      <c r="W6" s="36"/>
      <c r="X6" s="36"/>
      <c r="Y6" s="39"/>
      <c r="Z6" s="40"/>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row>
    <row r="7" s="5" customFormat="1" ht="25" customHeight="1" spans="1:255">
      <c r="A7" s="15" t="s">
        <v>30</v>
      </c>
      <c r="B7" s="18" t="s">
        <v>31</v>
      </c>
      <c r="C7" s="19"/>
      <c r="D7" s="20"/>
      <c r="E7" s="20"/>
      <c r="F7" s="20"/>
      <c r="G7" s="16"/>
      <c r="H7" s="17"/>
      <c r="I7" s="17"/>
      <c r="J7" s="17"/>
      <c r="K7" s="27">
        <f>SUM(K8:K29)</f>
        <v>55343.46</v>
      </c>
      <c r="L7" s="27">
        <f t="shared" ref="L7:U7" si="1">SUM(L8:L29)</f>
        <v>55343.46</v>
      </c>
      <c r="M7" s="27">
        <f t="shared" si="1"/>
        <v>54096.9</v>
      </c>
      <c r="N7" s="27">
        <f t="shared" si="1"/>
        <v>0</v>
      </c>
      <c r="O7" s="27">
        <f t="shared" si="1"/>
        <v>1246.56</v>
      </c>
      <c r="P7" s="27">
        <f t="shared" si="1"/>
        <v>0</v>
      </c>
      <c r="Q7" s="27">
        <f t="shared" si="1"/>
        <v>0</v>
      </c>
      <c r="R7" s="27">
        <f t="shared" si="1"/>
        <v>0</v>
      </c>
      <c r="S7" s="27">
        <f t="shared" si="1"/>
        <v>0</v>
      </c>
      <c r="T7" s="27">
        <f t="shared" si="1"/>
        <v>0</v>
      </c>
      <c r="U7" s="27">
        <f t="shared" si="1"/>
        <v>0</v>
      </c>
      <c r="V7" s="36"/>
      <c r="W7" s="36"/>
      <c r="X7" s="36"/>
      <c r="Y7" s="39"/>
      <c r="Z7" s="40"/>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row>
    <row r="8" customFormat="1" ht="79" customHeight="1" spans="1:255">
      <c r="A8" s="21">
        <v>1</v>
      </c>
      <c r="B8" s="22" t="s">
        <v>32</v>
      </c>
      <c r="C8" s="22" t="s">
        <v>33</v>
      </c>
      <c r="D8" s="21" t="s">
        <v>31</v>
      </c>
      <c r="E8" s="21" t="s">
        <v>34</v>
      </c>
      <c r="F8" s="21" t="s">
        <v>35</v>
      </c>
      <c r="G8" s="21" t="s">
        <v>36</v>
      </c>
      <c r="H8" s="23" t="s">
        <v>37</v>
      </c>
      <c r="I8" s="21" t="s">
        <v>38</v>
      </c>
      <c r="J8" s="21">
        <v>10</v>
      </c>
      <c r="K8" s="28">
        <f>L8+S8+T8+U8</f>
        <v>10000</v>
      </c>
      <c r="L8" s="28">
        <f>M8+N8+O8+P8+Q8+R8</f>
        <v>10000</v>
      </c>
      <c r="M8" s="28">
        <v>10000</v>
      </c>
      <c r="N8" s="28"/>
      <c r="O8" s="28"/>
      <c r="P8" s="28"/>
      <c r="Q8" s="28"/>
      <c r="R8" s="28"/>
      <c r="S8" s="28"/>
      <c r="T8" s="28"/>
      <c r="U8" s="28"/>
      <c r="V8" s="21" t="s">
        <v>39</v>
      </c>
      <c r="W8" s="21" t="s">
        <v>39</v>
      </c>
      <c r="X8" s="21" t="s">
        <v>40</v>
      </c>
      <c r="Y8" s="23" t="s">
        <v>41</v>
      </c>
      <c r="Z8" s="21"/>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row>
    <row r="9" customFormat="1" ht="307" customHeight="1" spans="1:255">
      <c r="A9" s="21">
        <v>2</v>
      </c>
      <c r="B9" s="21" t="s">
        <v>42</v>
      </c>
      <c r="C9" s="21" t="s">
        <v>43</v>
      </c>
      <c r="D9" s="21" t="s">
        <v>31</v>
      </c>
      <c r="E9" s="21" t="s">
        <v>34</v>
      </c>
      <c r="F9" s="21" t="s">
        <v>35</v>
      </c>
      <c r="G9" s="21" t="s">
        <v>44</v>
      </c>
      <c r="H9" s="23" t="s">
        <v>45</v>
      </c>
      <c r="I9" s="21" t="s">
        <v>46</v>
      </c>
      <c r="J9" s="21">
        <v>14019</v>
      </c>
      <c r="K9" s="28">
        <f>L9+S9+T9+U9</f>
        <v>1401.9</v>
      </c>
      <c r="L9" s="28">
        <f>M9+N9+O9+P9+Q9+R9</f>
        <v>1401.9</v>
      </c>
      <c r="M9" s="28">
        <v>1401.9</v>
      </c>
      <c r="N9" s="28"/>
      <c r="O9" s="28"/>
      <c r="P9" s="28"/>
      <c r="Q9" s="28"/>
      <c r="R9" s="28"/>
      <c r="S9" s="28"/>
      <c r="T9" s="28"/>
      <c r="U9" s="28"/>
      <c r="V9" s="21" t="s">
        <v>47</v>
      </c>
      <c r="W9" s="21" t="s">
        <v>39</v>
      </c>
      <c r="X9" s="21" t="s">
        <v>48</v>
      </c>
      <c r="Y9" s="23" t="s">
        <v>49</v>
      </c>
      <c r="Z9" s="21"/>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row>
    <row r="10" customFormat="1" ht="100" customHeight="1" spans="1:255">
      <c r="A10" s="21">
        <v>3</v>
      </c>
      <c r="B10" s="21" t="s">
        <v>50</v>
      </c>
      <c r="C10" s="21" t="s">
        <v>51</v>
      </c>
      <c r="D10" s="21" t="s">
        <v>31</v>
      </c>
      <c r="E10" s="21" t="s">
        <v>34</v>
      </c>
      <c r="F10" s="21" t="s">
        <v>35</v>
      </c>
      <c r="G10" s="21" t="s">
        <v>36</v>
      </c>
      <c r="H10" s="23" t="s">
        <v>52</v>
      </c>
      <c r="I10" s="21" t="s">
        <v>53</v>
      </c>
      <c r="J10" s="21">
        <v>2000</v>
      </c>
      <c r="K10" s="28">
        <f>L10+S10+T10+U10</f>
        <v>2000</v>
      </c>
      <c r="L10" s="28">
        <f>M10+N10+O10+P10+Q10+R10</f>
        <v>2000</v>
      </c>
      <c r="M10" s="28">
        <v>2000</v>
      </c>
      <c r="N10" s="28"/>
      <c r="O10" s="28"/>
      <c r="P10" s="28"/>
      <c r="Q10" s="28"/>
      <c r="R10" s="28"/>
      <c r="S10" s="28"/>
      <c r="T10" s="28"/>
      <c r="U10" s="28"/>
      <c r="V10" s="21" t="s">
        <v>47</v>
      </c>
      <c r="W10" s="21" t="s">
        <v>39</v>
      </c>
      <c r="X10" s="21" t="s">
        <v>54</v>
      </c>
      <c r="Y10" s="23" t="s">
        <v>55</v>
      </c>
      <c r="Z10" s="21"/>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row>
    <row r="11" ht="191" customHeight="1" spans="1:26">
      <c r="A11" s="21">
        <v>4</v>
      </c>
      <c r="B11" s="21" t="s">
        <v>56</v>
      </c>
      <c r="C11" s="21" t="s">
        <v>57</v>
      </c>
      <c r="D11" s="21" t="s">
        <v>31</v>
      </c>
      <c r="E11" s="21" t="s">
        <v>34</v>
      </c>
      <c r="F11" s="21" t="s">
        <v>35</v>
      </c>
      <c r="G11" s="21" t="s">
        <v>58</v>
      </c>
      <c r="H11" s="23" t="s">
        <v>59</v>
      </c>
      <c r="I11" s="21" t="s">
        <v>60</v>
      </c>
      <c r="J11" s="21">
        <v>50</v>
      </c>
      <c r="K11" s="28">
        <f>L11+S11+T11+U11</f>
        <v>10080</v>
      </c>
      <c r="L11" s="28">
        <f>M11+N11+O11+P11+Q11+R11</f>
        <v>10080</v>
      </c>
      <c r="M11" s="28">
        <v>10080</v>
      </c>
      <c r="N11" s="28"/>
      <c r="O11" s="28"/>
      <c r="P11" s="28"/>
      <c r="Q11" s="28"/>
      <c r="R11" s="28"/>
      <c r="S11" s="28"/>
      <c r="T11" s="28"/>
      <c r="U11" s="28"/>
      <c r="V11" s="21" t="s">
        <v>61</v>
      </c>
      <c r="W11" s="21" t="s">
        <v>39</v>
      </c>
      <c r="X11" s="21" t="s">
        <v>62</v>
      </c>
      <c r="Y11" s="23" t="s">
        <v>63</v>
      </c>
      <c r="Z11" s="21"/>
    </row>
    <row r="12" customFormat="1" ht="117" customHeight="1" spans="1:255">
      <c r="A12" s="21">
        <v>5</v>
      </c>
      <c r="B12" s="21" t="s">
        <v>64</v>
      </c>
      <c r="C12" s="21" t="s">
        <v>65</v>
      </c>
      <c r="D12" s="21" t="s">
        <v>31</v>
      </c>
      <c r="E12" s="21" t="s">
        <v>66</v>
      </c>
      <c r="F12" s="21" t="s">
        <v>35</v>
      </c>
      <c r="G12" s="21" t="s">
        <v>67</v>
      </c>
      <c r="H12" s="23" t="s">
        <v>68</v>
      </c>
      <c r="I12" s="21" t="s">
        <v>60</v>
      </c>
      <c r="J12" s="21">
        <v>1</v>
      </c>
      <c r="K12" s="28">
        <f>L12+S12+T12+U12</f>
        <v>500</v>
      </c>
      <c r="L12" s="28">
        <f>M12+N12+O12+P12+Q12+R12</f>
        <v>500</v>
      </c>
      <c r="M12" s="28">
        <v>500</v>
      </c>
      <c r="N12" s="28"/>
      <c r="O12" s="28"/>
      <c r="P12" s="28"/>
      <c r="Q12" s="28"/>
      <c r="R12" s="28"/>
      <c r="S12" s="28"/>
      <c r="T12" s="28"/>
      <c r="U12" s="28"/>
      <c r="V12" s="21" t="s">
        <v>69</v>
      </c>
      <c r="W12" s="21" t="s">
        <v>70</v>
      </c>
      <c r="X12" s="21" t="s">
        <v>71</v>
      </c>
      <c r="Y12" s="23" t="s">
        <v>72</v>
      </c>
      <c r="Z12" s="21"/>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row>
    <row r="13" ht="211" customHeight="1" spans="1:26">
      <c r="A13" s="21">
        <v>6</v>
      </c>
      <c r="B13" s="21" t="s">
        <v>73</v>
      </c>
      <c r="C13" s="21" t="s">
        <v>74</v>
      </c>
      <c r="D13" s="21" t="s">
        <v>31</v>
      </c>
      <c r="E13" s="21" t="s">
        <v>75</v>
      </c>
      <c r="F13" s="21" t="s">
        <v>35</v>
      </c>
      <c r="G13" s="21" t="s">
        <v>76</v>
      </c>
      <c r="H13" s="23" t="s">
        <v>77</v>
      </c>
      <c r="I13" s="21" t="s">
        <v>60</v>
      </c>
      <c r="J13" s="21">
        <v>1</v>
      </c>
      <c r="K13" s="28">
        <f t="shared" ref="K13:K29" si="2">L13+S13+T13+U13</f>
        <v>10000</v>
      </c>
      <c r="L13" s="28">
        <f t="shared" ref="L13:L29" si="3">M13+N13+O13+P13+Q13+R13</f>
        <v>10000</v>
      </c>
      <c r="M13" s="28">
        <v>10000</v>
      </c>
      <c r="N13" s="28"/>
      <c r="O13" s="28"/>
      <c r="P13" s="28"/>
      <c r="Q13" s="28"/>
      <c r="R13" s="28"/>
      <c r="S13" s="28"/>
      <c r="T13" s="28"/>
      <c r="U13" s="28"/>
      <c r="V13" s="21" t="s">
        <v>78</v>
      </c>
      <c r="W13" s="21" t="s">
        <v>39</v>
      </c>
      <c r="X13" s="21" t="s">
        <v>79</v>
      </c>
      <c r="Y13" s="23" t="s">
        <v>80</v>
      </c>
      <c r="Z13" s="21"/>
    </row>
    <row r="14" ht="135" customHeight="1" spans="1:26">
      <c r="A14" s="21">
        <v>7</v>
      </c>
      <c r="B14" s="21" t="s">
        <v>81</v>
      </c>
      <c r="C14" s="21" t="s">
        <v>82</v>
      </c>
      <c r="D14" s="21" t="s">
        <v>31</v>
      </c>
      <c r="E14" s="21" t="s">
        <v>75</v>
      </c>
      <c r="F14" s="21" t="s">
        <v>35</v>
      </c>
      <c r="G14" s="21" t="s">
        <v>83</v>
      </c>
      <c r="H14" s="23" t="s">
        <v>84</v>
      </c>
      <c r="I14" s="21" t="s">
        <v>60</v>
      </c>
      <c r="J14" s="21">
        <v>1</v>
      </c>
      <c r="K14" s="28">
        <f t="shared" si="2"/>
        <v>2700</v>
      </c>
      <c r="L14" s="28">
        <f t="shared" si="3"/>
        <v>2700</v>
      </c>
      <c r="M14" s="28">
        <v>2700</v>
      </c>
      <c r="N14" s="28"/>
      <c r="O14" s="28"/>
      <c r="P14" s="28"/>
      <c r="Q14" s="28"/>
      <c r="R14" s="28"/>
      <c r="S14" s="28"/>
      <c r="T14" s="28"/>
      <c r="U14" s="28"/>
      <c r="V14" s="21" t="s">
        <v>85</v>
      </c>
      <c r="W14" s="21" t="s">
        <v>39</v>
      </c>
      <c r="X14" s="21" t="s">
        <v>86</v>
      </c>
      <c r="Y14" s="23" t="s">
        <v>87</v>
      </c>
      <c r="Z14" s="21"/>
    </row>
    <row r="15" ht="127" customHeight="1" spans="1:26">
      <c r="A15" s="21">
        <v>8</v>
      </c>
      <c r="B15" s="21" t="s">
        <v>88</v>
      </c>
      <c r="C15" s="21" t="s">
        <v>89</v>
      </c>
      <c r="D15" s="21" t="s">
        <v>31</v>
      </c>
      <c r="E15" s="21" t="s">
        <v>75</v>
      </c>
      <c r="F15" s="21" t="s">
        <v>90</v>
      </c>
      <c r="G15" s="21" t="s">
        <v>91</v>
      </c>
      <c r="H15" s="23" t="s">
        <v>92</v>
      </c>
      <c r="I15" s="21" t="s">
        <v>60</v>
      </c>
      <c r="J15" s="21">
        <v>2</v>
      </c>
      <c r="K15" s="28">
        <f t="shared" si="2"/>
        <v>640</v>
      </c>
      <c r="L15" s="28">
        <f t="shared" si="3"/>
        <v>640</v>
      </c>
      <c r="M15" s="28">
        <v>640</v>
      </c>
      <c r="N15" s="28"/>
      <c r="O15" s="28"/>
      <c r="P15" s="28"/>
      <c r="Q15" s="28"/>
      <c r="R15" s="28"/>
      <c r="S15" s="28"/>
      <c r="T15" s="28"/>
      <c r="U15" s="28"/>
      <c r="V15" s="21" t="s">
        <v>93</v>
      </c>
      <c r="W15" s="21" t="s">
        <v>39</v>
      </c>
      <c r="X15" s="21" t="s">
        <v>94</v>
      </c>
      <c r="Y15" s="23" t="s">
        <v>95</v>
      </c>
      <c r="Z15" s="21"/>
    </row>
    <row r="16" ht="120" customHeight="1" spans="1:26">
      <c r="A16" s="21">
        <v>9</v>
      </c>
      <c r="B16" s="21" t="s">
        <v>96</v>
      </c>
      <c r="C16" s="21" t="s">
        <v>97</v>
      </c>
      <c r="D16" s="21" t="s">
        <v>31</v>
      </c>
      <c r="E16" s="21" t="s">
        <v>75</v>
      </c>
      <c r="F16" s="21" t="s">
        <v>90</v>
      </c>
      <c r="G16" s="21" t="s">
        <v>98</v>
      </c>
      <c r="H16" s="23" t="s">
        <v>99</v>
      </c>
      <c r="I16" s="21" t="s">
        <v>60</v>
      </c>
      <c r="J16" s="21">
        <v>1</v>
      </c>
      <c r="K16" s="28">
        <f t="shared" si="2"/>
        <v>450</v>
      </c>
      <c r="L16" s="28">
        <f t="shared" si="3"/>
        <v>450</v>
      </c>
      <c r="M16" s="28">
        <v>450</v>
      </c>
      <c r="N16" s="28"/>
      <c r="O16" s="28"/>
      <c r="P16" s="28"/>
      <c r="Q16" s="28"/>
      <c r="R16" s="28"/>
      <c r="S16" s="28"/>
      <c r="T16" s="28"/>
      <c r="U16" s="28"/>
      <c r="V16" s="21" t="s">
        <v>93</v>
      </c>
      <c r="W16" s="21" t="s">
        <v>39</v>
      </c>
      <c r="X16" s="21" t="s">
        <v>94</v>
      </c>
      <c r="Y16" s="23" t="s">
        <v>100</v>
      </c>
      <c r="Z16" s="21"/>
    </row>
    <row r="17" ht="106" customHeight="1" spans="1:26">
      <c r="A17" s="21">
        <v>10</v>
      </c>
      <c r="B17" s="21" t="s">
        <v>101</v>
      </c>
      <c r="C17" s="21" t="s">
        <v>102</v>
      </c>
      <c r="D17" s="21" t="s">
        <v>31</v>
      </c>
      <c r="E17" s="21" t="s">
        <v>75</v>
      </c>
      <c r="F17" s="21" t="s">
        <v>35</v>
      </c>
      <c r="G17" s="21" t="s">
        <v>103</v>
      </c>
      <c r="H17" s="23" t="s">
        <v>104</v>
      </c>
      <c r="I17" s="21" t="s">
        <v>60</v>
      </c>
      <c r="J17" s="21">
        <v>1</v>
      </c>
      <c r="K17" s="28">
        <f t="shared" si="2"/>
        <v>405</v>
      </c>
      <c r="L17" s="28">
        <f t="shared" si="3"/>
        <v>405</v>
      </c>
      <c r="M17" s="28">
        <v>405</v>
      </c>
      <c r="N17" s="28"/>
      <c r="O17" s="28"/>
      <c r="P17" s="28"/>
      <c r="Q17" s="28"/>
      <c r="R17" s="28"/>
      <c r="S17" s="28"/>
      <c r="T17" s="28"/>
      <c r="U17" s="28"/>
      <c r="V17" s="21" t="s">
        <v>105</v>
      </c>
      <c r="W17" s="21" t="s">
        <v>106</v>
      </c>
      <c r="X17" s="21" t="s">
        <v>107</v>
      </c>
      <c r="Y17" s="23" t="s">
        <v>108</v>
      </c>
      <c r="Z17" s="21"/>
    </row>
    <row r="18" ht="107" customHeight="1" spans="1:26">
      <c r="A18" s="21">
        <v>11</v>
      </c>
      <c r="B18" s="21" t="s">
        <v>109</v>
      </c>
      <c r="C18" s="21" t="s">
        <v>110</v>
      </c>
      <c r="D18" s="21" t="s">
        <v>31</v>
      </c>
      <c r="E18" s="21" t="s">
        <v>75</v>
      </c>
      <c r="F18" s="21" t="s">
        <v>35</v>
      </c>
      <c r="G18" s="21" t="s">
        <v>111</v>
      </c>
      <c r="H18" s="23" t="s">
        <v>112</v>
      </c>
      <c r="I18" s="21" t="s">
        <v>60</v>
      </c>
      <c r="J18" s="21">
        <v>1</v>
      </c>
      <c r="K18" s="28">
        <f t="shared" si="2"/>
        <v>200</v>
      </c>
      <c r="L18" s="28">
        <f t="shared" si="3"/>
        <v>200</v>
      </c>
      <c r="M18" s="28">
        <v>200</v>
      </c>
      <c r="N18" s="28"/>
      <c r="O18" s="28"/>
      <c r="P18" s="28"/>
      <c r="Q18" s="28"/>
      <c r="R18" s="28"/>
      <c r="S18" s="28"/>
      <c r="T18" s="28"/>
      <c r="U18" s="28"/>
      <c r="V18" s="21" t="s">
        <v>85</v>
      </c>
      <c r="W18" s="21" t="s">
        <v>106</v>
      </c>
      <c r="X18" s="21" t="s">
        <v>86</v>
      </c>
      <c r="Y18" s="23" t="s">
        <v>113</v>
      </c>
      <c r="Z18" s="21"/>
    </row>
    <row r="19" ht="123" customHeight="1" spans="1:26">
      <c r="A19" s="21">
        <v>12</v>
      </c>
      <c r="B19" s="22" t="s">
        <v>114</v>
      </c>
      <c r="C19" s="22" t="s">
        <v>115</v>
      </c>
      <c r="D19" s="21" t="s">
        <v>31</v>
      </c>
      <c r="E19" s="21" t="s">
        <v>75</v>
      </c>
      <c r="F19" s="21" t="s">
        <v>35</v>
      </c>
      <c r="G19" s="21" t="s">
        <v>116</v>
      </c>
      <c r="H19" s="23" t="s">
        <v>117</v>
      </c>
      <c r="I19" s="21" t="s">
        <v>60</v>
      </c>
      <c r="J19" s="21">
        <v>2</v>
      </c>
      <c r="K19" s="28">
        <f t="shared" si="2"/>
        <v>200</v>
      </c>
      <c r="L19" s="28">
        <f t="shared" si="3"/>
        <v>200</v>
      </c>
      <c r="M19" s="28">
        <v>200</v>
      </c>
      <c r="N19" s="28"/>
      <c r="O19" s="28"/>
      <c r="P19" s="28"/>
      <c r="Q19" s="28"/>
      <c r="R19" s="28"/>
      <c r="S19" s="28"/>
      <c r="T19" s="28"/>
      <c r="U19" s="28"/>
      <c r="V19" s="21" t="s">
        <v>118</v>
      </c>
      <c r="W19" s="21" t="s">
        <v>39</v>
      </c>
      <c r="X19" s="21" t="s">
        <v>119</v>
      </c>
      <c r="Y19" s="23" t="s">
        <v>120</v>
      </c>
      <c r="Z19" s="21"/>
    </row>
    <row r="20" ht="137" customHeight="1" spans="1:26">
      <c r="A20" s="21">
        <v>13</v>
      </c>
      <c r="B20" s="21" t="s">
        <v>121</v>
      </c>
      <c r="C20" s="22" t="s">
        <v>122</v>
      </c>
      <c r="D20" s="21" t="s">
        <v>31</v>
      </c>
      <c r="E20" s="21" t="s">
        <v>123</v>
      </c>
      <c r="F20" s="21" t="s">
        <v>35</v>
      </c>
      <c r="G20" s="21" t="s">
        <v>124</v>
      </c>
      <c r="H20" s="23" t="s">
        <v>125</v>
      </c>
      <c r="I20" s="21" t="s">
        <v>60</v>
      </c>
      <c r="J20" s="21">
        <v>1</v>
      </c>
      <c r="K20" s="28">
        <f t="shared" si="2"/>
        <v>5000</v>
      </c>
      <c r="L20" s="28">
        <f t="shared" si="3"/>
        <v>5000</v>
      </c>
      <c r="M20" s="28">
        <v>5000</v>
      </c>
      <c r="N20" s="28"/>
      <c r="O20" s="28"/>
      <c r="P20" s="28"/>
      <c r="Q20" s="28"/>
      <c r="R20" s="28"/>
      <c r="S20" s="28"/>
      <c r="T20" s="28"/>
      <c r="U20" s="28"/>
      <c r="V20" s="21" t="s">
        <v>69</v>
      </c>
      <c r="W20" s="21" t="s">
        <v>126</v>
      </c>
      <c r="X20" s="21" t="s">
        <v>71</v>
      </c>
      <c r="Y20" s="23" t="s">
        <v>127</v>
      </c>
      <c r="Z20" s="21"/>
    </row>
    <row r="21" ht="118" customHeight="1" spans="1:26">
      <c r="A21" s="21">
        <v>14</v>
      </c>
      <c r="B21" s="21" t="s">
        <v>128</v>
      </c>
      <c r="C21" s="22" t="s">
        <v>129</v>
      </c>
      <c r="D21" s="21" t="s">
        <v>31</v>
      </c>
      <c r="E21" s="21" t="s">
        <v>123</v>
      </c>
      <c r="F21" s="21" t="s">
        <v>35</v>
      </c>
      <c r="G21" s="21" t="s">
        <v>130</v>
      </c>
      <c r="H21" s="23" t="s">
        <v>131</v>
      </c>
      <c r="I21" s="21" t="s">
        <v>60</v>
      </c>
      <c r="J21" s="21">
        <v>1</v>
      </c>
      <c r="K21" s="28">
        <f t="shared" si="2"/>
        <v>1226.56</v>
      </c>
      <c r="L21" s="28">
        <f t="shared" si="3"/>
        <v>1226.56</v>
      </c>
      <c r="M21" s="28"/>
      <c r="N21" s="28"/>
      <c r="O21" s="28">
        <v>1226.56</v>
      </c>
      <c r="P21" s="28"/>
      <c r="Q21" s="28"/>
      <c r="R21" s="28"/>
      <c r="S21" s="28"/>
      <c r="T21" s="28"/>
      <c r="U21" s="28"/>
      <c r="V21" s="21" t="s">
        <v>132</v>
      </c>
      <c r="W21" s="21" t="s">
        <v>126</v>
      </c>
      <c r="X21" s="21" t="s">
        <v>133</v>
      </c>
      <c r="Y21" s="23" t="s">
        <v>134</v>
      </c>
      <c r="Z21" s="21"/>
    </row>
    <row r="22" ht="133" customHeight="1" spans="1:26">
      <c r="A22" s="21">
        <v>15</v>
      </c>
      <c r="B22" s="21" t="s">
        <v>135</v>
      </c>
      <c r="C22" s="21" t="s">
        <v>136</v>
      </c>
      <c r="D22" s="21" t="s">
        <v>31</v>
      </c>
      <c r="E22" s="21" t="s">
        <v>123</v>
      </c>
      <c r="F22" s="21" t="s">
        <v>35</v>
      </c>
      <c r="G22" s="21" t="s">
        <v>137</v>
      </c>
      <c r="H22" s="23" t="s">
        <v>138</v>
      </c>
      <c r="I22" s="21" t="s">
        <v>60</v>
      </c>
      <c r="J22" s="21">
        <v>1</v>
      </c>
      <c r="K22" s="28">
        <f t="shared" si="2"/>
        <v>600</v>
      </c>
      <c r="L22" s="28">
        <f t="shared" si="3"/>
        <v>600</v>
      </c>
      <c r="M22" s="28">
        <v>600</v>
      </c>
      <c r="N22" s="28"/>
      <c r="O22" s="28"/>
      <c r="P22" s="28"/>
      <c r="Q22" s="28"/>
      <c r="R22" s="28"/>
      <c r="S22" s="28"/>
      <c r="T22" s="28"/>
      <c r="U22" s="28"/>
      <c r="V22" s="21" t="s">
        <v>139</v>
      </c>
      <c r="W22" s="21" t="s">
        <v>126</v>
      </c>
      <c r="X22" s="21" t="s">
        <v>140</v>
      </c>
      <c r="Y22" s="23" t="s">
        <v>141</v>
      </c>
      <c r="Z22" s="21"/>
    </row>
    <row r="23" ht="120" customHeight="1" spans="1:26">
      <c r="A23" s="21">
        <v>16</v>
      </c>
      <c r="B23" s="21" t="s">
        <v>142</v>
      </c>
      <c r="C23" s="22" t="s">
        <v>143</v>
      </c>
      <c r="D23" s="21" t="s">
        <v>31</v>
      </c>
      <c r="E23" s="21" t="s">
        <v>123</v>
      </c>
      <c r="F23" s="21" t="s">
        <v>35</v>
      </c>
      <c r="G23" s="21" t="s">
        <v>144</v>
      </c>
      <c r="H23" s="23" t="s">
        <v>145</v>
      </c>
      <c r="I23" s="21" t="s">
        <v>60</v>
      </c>
      <c r="J23" s="21">
        <v>1</v>
      </c>
      <c r="K23" s="28">
        <f t="shared" si="2"/>
        <v>200</v>
      </c>
      <c r="L23" s="28">
        <f t="shared" si="3"/>
        <v>200</v>
      </c>
      <c r="M23" s="28">
        <v>200</v>
      </c>
      <c r="N23" s="28"/>
      <c r="O23" s="28"/>
      <c r="P23" s="28"/>
      <c r="Q23" s="28"/>
      <c r="R23" s="28"/>
      <c r="S23" s="28"/>
      <c r="T23" s="28"/>
      <c r="U23" s="28"/>
      <c r="V23" s="21" t="s">
        <v>105</v>
      </c>
      <c r="W23" s="21" t="s">
        <v>126</v>
      </c>
      <c r="X23" s="21" t="s">
        <v>107</v>
      </c>
      <c r="Y23" s="23" t="s">
        <v>146</v>
      </c>
      <c r="Z23" s="21"/>
    </row>
    <row r="24" ht="115" customHeight="1" spans="1:26">
      <c r="A24" s="21">
        <v>17</v>
      </c>
      <c r="B24" s="22" t="s">
        <v>147</v>
      </c>
      <c r="C24" s="22" t="s">
        <v>148</v>
      </c>
      <c r="D24" s="21" t="s">
        <v>31</v>
      </c>
      <c r="E24" s="21" t="s">
        <v>123</v>
      </c>
      <c r="F24" s="21" t="s">
        <v>35</v>
      </c>
      <c r="G24" s="21" t="s">
        <v>149</v>
      </c>
      <c r="H24" s="23" t="s">
        <v>150</v>
      </c>
      <c r="I24" s="21" t="s">
        <v>60</v>
      </c>
      <c r="J24" s="21">
        <v>2</v>
      </c>
      <c r="K24" s="28">
        <f t="shared" si="2"/>
        <v>110</v>
      </c>
      <c r="L24" s="28">
        <f t="shared" si="3"/>
        <v>110</v>
      </c>
      <c r="M24" s="28">
        <v>110</v>
      </c>
      <c r="N24" s="28"/>
      <c r="O24" s="28"/>
      <c r="P24" s="28"/>
      <c r="Q24" s="28"/>
      <c r="R24" s="28"/>
      <c r="S24" s="28"/>
      <c r="T24" s="28"/>
      <c r="U24" s="28"/>
      <c r="V24" s="21" t="s">
        <v>151</v>
      </c>
      <c r="W24" s="21" t="s">
        <v>126</v>
      </c>
      <c r="X24" s="21" t="s">
        <v>152</v>
      </c>
      <c r="Y24" s="23" t="s">
        <v>153</v>
      </c>
      <c r="Z24" s="21"/>
    </row>
    <row r="25" ht="120" customHeight="1" spans="1:26">
      <c r="A25" s="21">
        <v>18</v>
      </c>
      <c r="B25" s="21" t="s">
        <v>154</v>
      </c>
      <c r="C25" s="21" t="s">
        <v>155</v>
      </c>
      <c r="D25" s="21" t="s">
        <v>31</v>
      </c>
      <c r="E25" s="21" t="s">
        <v>123</v>
      </c>
      <c r="F25" s="21" t="s">
        <v>35</v>
      </c>
      <c r="G25" s="21" t="s">
        <v>156</v>
      </c>
      <c r="H25" s="23" t="s">
        <v>157</v>
      </c>
      <c r="I25" s="21" t="s">
        <v>158</v>
      </c>
      <c r="J25" s="21">
        <v>12450</v>
      </c>
      <c r="K25" s="28">
        <f t="shared" si="2"/>
        <v>3680</v>
      </c>
      <c r="L25" s="28">
        <f t="shared" si="3"/>
        <v>3680</v>
      </c>
      <c r="M25" s="28">
        <v>3680</v>
      </c>
      <c r="N25" s="28"/>
      <c r="O25" s="28"/>
      <c r="P25" s="28"/>
      <c r="Q25" s="28"/>
      <c r="R25" s="28"/>
      <c r="S25" s="28"/>
      <c r="T25" s="28"/>
      <c r="U25" s="28"/>
      <c r="V25" s="21" t="s">
        <v>47</v>
      </c>
      <c r="W25" s="21" t="s">
        <v>126</v>
      </c>
      <c r="X25" s="21" t="s">
        <v>54</v>
      </c>
      <c r="Y25" s="23" t="s">
        <v>159</v>
      </c>
      <c r="Z25" s="21"/>
    </row>
    <row r="26" s="6" customFormat="1" ht="175" customHeight="1" spans="1:255">
      <c r="A26" s="21">
        <v>19</v>
      </c>
      <c r="B26" s="21" t="s">
        <v>160</v>
      </c>
      <c r="C26" s="24" t="s">
        <v>161</v>
      </c>
      <c r="D26" s="21" t="s">
        <v>31</v>
      </c>
      <c r="E26" s="24" t="s">
        <v>66</v>
      </c>
      <c r="F26" s="21" t="s">
        <v>35</v>
      </c>
      <c r="G26" s="24" t="s">
        <v>162</v>
      </c>
      <c r="H26" s="25" t="s">
        <v>163</v>
      </c>
      <c r="I26" s="29" t="s">
        <v>164</v>
      </c>
      <c r="J26" s="29">
        <v>5</v>
      </c>
      <c r="K26" s="28">
        <f t="shared" si="2"/>
        <v>2320</v>
      </c>
      <c r="L26" s="28">
        <f t="shared" si="3"/>
        <v>2320</v>
      </c>
      <c r="M26" s="29">
        <v>2300</v>
      </c>
      <c r="N26" s="29"/>
      <c r="O26" s="29">
        <v>20</v>
      </c>
      <c r="P26" s="29"/>
      <c r="Q26" s="29"/>
      <c r="R26" s="29"/>
      <c r="S26" s="29"/>
      <c r="T26" s="29"/>
      <c r="U26" s="29"/>
      <c r="V26" s="29" t="s">
        <v>118</v>
      </c>
      <c r="W26" s="29" t="s">
        <v>165</v>
      </c>
      <c r="X26" s="29" t="s">
        <v>119</v>
      </c>
      <c r="Y26" s="42" t="s">
        <v>166</v>
      </c>
      <c r="Z26" s="43"/>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row>
    <row r="27" s="6" customFormat="1" ht="171" customHeight="1" spans="1:255">
      <c r="A27" s="21">
        <v>20</v>
      </c>
      <c r="B27" s="21" t="s">
        <v>167</v>
      </c>
      <c r="C27" s="24" t="s">
        <v>168</v>
      </c>
      <c r="D27" s="21" t="s">
        <v>31</v>
      </c>
      <c r="E27" s="24" t="s">
        <v>34</v>
      </c>
      <c r="F27" s="21" t="s">
        <v>35</v>
      </c>
      <c r="G27" s="24" t="s">
        <v>169</v>
      </c>
      <c r="H27" s="25" t="s">
        <v>170</v>
      </c>
      <c r="I27" s="29" t="s">
        <v>164</v>
      </c>
      <c r="J27" s="29">
        <v>4</v>
      </c>
      <c r="K27" s="28">
        <f t="shared" si="2"/>
        <v>1880</v>
      </c>
      <c r="L27" s="28">
        <f t="shared" si="3"/>
        <v>1880</v>
      </c>
      <c r="M27" s="30">
        <v>1880</v>
      </c>
      <c r="N27" s="30"/>
      <c r="O27" s="30"/>
      <c r="P27" s="30"/>
      <c r="Q27" s="30"/>
      <c r="R27" s="30"/>
      <c r="S27" s="30"/>
      <c r="T27" s="30"/>
      <c r="U27" s="30"/>
      <c r="V27" s="29" t="s">
        <v>118</v>
      </c>
      <c r="W27" s="29" t="s">
        <v>165</v>
      </c>
      <c r="X27" s="29" t="s">
        <v>119</v>
      </c>
      <c r="Y27" s="45" t="s">
        <v>166</v>
      </c>
      <c r="Z27" s="46"/>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row>
    <row r="28" ht="65" customHeight="1" spans="1:26">
      <c r="A28" s="21">
        <v>21</v>
      </c>
      <c r="B28" s="21" t="s">
        <v>171</v>
      </c>
      <c r="C28" s="21" t="s">
        <v>172</v>
      </c>
      <c r="D28" s="21" t="s">
        <v>31</v>
      </c>
      <c r="E28" s="21" t="s">
        <v>173</v>
      </c>
      <c r="F28" s="21" t="s">
        <v>35</v>
      </c>
      <c r="G28" s="21" t="s">
        <v>174</v>
      </c>
      <c r="H28" s="23" t="s">
        <v>175</v>
      </c>
      <c r="I28" s="21" t="s">
        <v>53</v>
      </c>
      <c r="J28" s="21">
        <v>50</v>
      </c>
      <c r="K28" s="28">
        <f t="shared" si="2"/>
        <v>50</v>
      </c>
      <c r="L28" s="28">
        <f t="shared" si="3"/>
        <v>50</v>
      </c>
      <c r="M28" s="28">
        <v>50</v>
      </c>
      <c r="N28" s="28"/>
      <c r="O28" s="28"/>
      <c r="P28" s="28"/>
      <c r="Q28" s="28"/>
      <c r="R28" s="28"/>
      <c r="S28" s="28"/>
      <c r="T28" s="28"/>
      <c r="U28" s="28"/>
      <c r="V28" s="21" t="s">
        <v>165</v>
      </c>
      <c r="W28" s="21" t="s">
        <v>165</v>
      </c>
      <c r="X28" s="21" t="s">
        <v>176</v>
      </c>
      <c r="Y28" s="23" t="s">
        <v>177</v>
      </c>
      <c r="Z28" s="21"/>
    </row>
    <row r="29" ht="65" customHeight="1" spans="1:26">
      <c r="A29" s="21">
        <v>22</v>
      </c>
      <c r="B29" s="21" t="s">
        <v>178</v>
      </c>
      <c r="C29" s="21" t="s">
        <v>179</v>
      </c>
      <c r="D29" s="21" t="s">
        <v>31</v>
      </c>
      <c r="E29" s="21" t="s">
        <v>180</v>
      </c>
      <c r="F29" s="21" t="s">
        <v>35</v>
      </c>
      <c r="G29" s="21" t="s">
        <v>181</v>
      </c>
      <c r="H29" s="23" t="s">
        <v>182</v>
      </c>
      <c r="I29" s="21" t="s">
        <v>53</v>
      </c>
      <c r="J29" s="21">
        <v>1700</v>
      </c>
      <c r="K29" s="28">
        <f t="shared" si="2"/>
        <v>1700</v>
      </c>
      <c r="L29" s="28">
        <f t="shared" si="3"/>
        <v>1700</v>
      </c>
      <c r="M29" s="28">
        <v>1700</v>
      </c>
      <c r="N29" s="28"/>
      <c r="O29" s="28"/>
      <c r="P29" s="28"/>
      <c r="Q29" s="28"/>
      <c r="R29" s="28"/>
      <c r="S29" s="28"/>
      <c r="T29" s="28"/>
      <c r="U29" s="28"/>
      <c r="V29" s="21" t="s">
        <v>39</v>
      </c>
      <c r="W29" s="21" t="s">
        <v>39</v>
      </c>
      <c r="X29" s="21" t="s">
        <v>40</v>
      </c>
      <c r="Y29" s="47" t="s">
        <v>183</v>
      </c>
      <c r="Z29" s="21"/>
    </row>
    <row r="30" s="5" customFormat="1" ht="25" customHeight="1" spans="1:255">
      <c r="A30" s="15" t="s">
        <v>184</v>
      </c>
      <c r="B30" s="18" t="s">
        <v>185</v>
      </c>
      <c r="C30" s="19"/>
      <c r="D30" s="20"/>
      <c r="E30" s="20"/>
      <c r="F30" s="20"/>
      <c r="G30" s="16"/>
      <c r="H30" s="17"/>
      <c r="I30" s="17"/>
      <c r="J30" s="17"/>
      <c r="K30" s="27">
        <f>SUM(K31:K34)</f>
        <v>3781.688</v>
      </c>
      <c r="L30" s="27">
        <f t="shared" ref="L30:U30" si="4">SUM(L31:L34)</f>
        <v>3781.688</v>
      </c>
      <c r="M30" s="27">
        <f t="shared" si="4"/>
        <v>3781.688</v>
      </c>
      <c r="N30" s="27">
        <f t="shared" si="4"/>
        <v>0</v>
      </c>
      <c r="O30" s="27">
        <f t="shared" si="4"/>
        <v>0</v>
      </c>
      <c r="P30" s="27">
        <f t="shared" si="4"/>
        <v>0</v>
      </c>
      <c r="Q30" s="27">
        <f t="shared" si="4"/>
        <v>0</v>
      </c>
      <c r="R30" s="27">
        <f t="shared" si="4"/>
        <v>0</v>
      </c>
      <c r="S30" s="27">
        <f t="shared" si="4"/>
        <v>0</v>
      </c>
      <c r="T30" s="27">
        <f t="shared" si="4"/>
        <v>0</v>
      </c>
      <c r="U30" s="27">
        <f t="shared" si="4"/>
        <v>0</v>
      </c>
      <c r="V30" s="36"/>
      <c r="W30" s="36"/>
      <c r="X30" s="36"/>
      <c r="Y30" s="39"/>
      <c r="Z30" s="40"/>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row>
    <row r="31" ht="86" customHeight="1" spans="1:26">
      <c r="A31" s="21">
        <v>23</v>
      </c>
      <c r="B31" s="21" t="s">
        <v>186</v>
      </c>
      <c r="C31" s="21" t="s">
        <v>187</v>
      </c>
      <c r="D31" s="21" t="s">
        <v>185</v>
      </c>
      <c r="E31" s="21" t="s">
        <v>188</v>
      </c>
      <c r="F31" s="21" t="s">
        <v>35</v>
      </c>
      <c r="G31" s="21" t="s">
        <v>181</v>
      </c>
      <c r="H31" s="23" t="s">
        <v>189</v>
      </c>
      <c r="I31" s="21" t="s">
        <v>190</v>
      </c>
      <c r="J31" s="21">
        <v>916</v>
      </c>
      <c r="K31" s="28">
        <f>L31+S31+T31+U31</f>
        <v>1099.2</v>
      </c>
      <c r="L31" s="28">
        <f>M31+N31+O31+P31+Q31+R31</f>
        <v>1099.2</v>
      </c>
      <c r="M31" s="28">
        <v>1099.2</v>
      </c>
      <c r="N31" s="28"/>
      <c r="O31" s="28"/>
      <c r="P31" s="28"/>
      <c r="Q31" s="28"/>
      <c r="R31" s="28"/>
      <c r="S31" s="28"/>
      <c r="T31" s="28"/>
      <c r="U31" s="28"/>
      <c r="V31" s="21" t="s">
        <v>191</v>
      </c>
      <c r="W31" s="21" t="s">
        <v>191</v>
      </c>
      <c r="X31" s="21" t="s">
        <v>192</v>
      </c>
      <c r="Y31" s="47" t="s">
        <v>193</v>
      </c>
      <c r="Z31" s="21"/>
    </row>
    <row r="32" ht="83" customHeight="1" spans="1:26">
      <c r="A32" s="21">
        <v>24</v>
      </c>
      <c r="B32" s="21" t="s">
        <v>194</v>
      </c>
      <c r="C32" s="21" t="s">
        <v>195</v>
      </c>
      <c r="D32" s="21" t="s">
        <v>185</v>
      </c>
      <c r="E32" s="21" t="s">
        <v>188</v>
      </c>
      <c r="F32" s="21" t="s">
        <v>35</v>
      </c>
      <c r="G32" s="21" t="s">
        <v>181</v>
      </c>
      <c r="H32" s="23" t="s">
        <v>196</v>
      </c>
      <c r="I32" s="21" t="s">
        <v>190</v>
      </c>
      <c r="J32" s="21">
        <v>1277</v>
      </c>
      <c r="K32" s="28">
        <f>L32+S32+T32+U32</f>
        <v>2482.488</v>
      </c>
      <c r="L32" s="28">
        <f>M32+N32+O32+P32+Q32+R32</f>
        <v>2482.488</v>
      </c>
      <c r="M32" s="28">
        <v>2482.488</v>
      </c>
      <c r="N32" s="28"/>
      <c r="O32" s="28"/>
      <c r="P32" s="28"/>
      <c r="Q32" s="28"/>
      <c r="R32" s="28"/>
      <c r="S32" s="28"/>
      <c r="T32" s="28"/>
      <c r="U32" s="28"/>
      <c r="V32" s="21" t="s">
        <v>197</v>
      </c>
      <c r="W32" s="21" t="s">
        <v>197</v>
      </c>
      <c r="X32" s="21" t="s">
        <v>198</v>
      </c>
      <c r="Y32" s="47" t="s">
        <v>199</v>
      </c>
      <c r="Z32" s="21"/>
    </row>
    <row r="33" ht="70" customHeight="1" spans="1:26">
      <c r="A33" s="21">
        <v>25</v>
      </c>
      <c r="B33" s="21" t="s">
        <v>200</v>
      </c>
      <c r="C33" s="21" t="s">
        <v>201</v>
      </c>
      <c r="D33" s="21" t="s">
        <v>185</v>
      </c>
      <c r="E33" s="21" t="s">
        <v>202</v>
      </c>
      <c r="F33" s="21" t="s">
        <v>35</v>
      </c>
      <c r="G33" s="21" t="s">
        <v>181</v>
      </c>
      <c r="H33" s="23" t="s">
        <v>203</v>
      </c>
      <c r="I33" s="21" t="s">
        <v>53</v>
      </c>
      <c r="J33" s="21">
        <v>200</v>
      </c>
      <c r="K33" s="28">
        <f>L33+S33+T33+U33</f>
        <v>100</v>
      </c>
      <c r="L33" s="28">
        <f>M33+N33+O33+P33+Q33+R33</f>
        <v>100</v>
      </c>
      <c r="M33" s="28">
        <v>100</v>
      </c>
      <c r="N33" s="28"/>
      <c r="O33" s="28"/>
      <c r="P33" s="28"/>
      <c r="Q33" s="28"/>
      <c r="R33" s="28"/>
      <c r="S33" s="28"/>
      <c r="T33" s="28"/>
      <c r="U33" s="28"/>
      <c r="V33" s="21" t="s">
        <v>197</v>
      </c>
      <c r="W33" s="21" t="s">
        <v>197</v>
      </c>
      <c r="X33" s="21" t="s">
        <v>198</v>
      </c>
      <c r="Y33" s="47" t="s">
        <v>204</v>
      </c>
      <c r="Z33" s="21"/>
    </row>
    <row r="34" customFormat="1" ht="106" customHeight="1" spans="1:255">
      <c r="A34" s="21">
        <v>26</v>
      </c>
      <c r="B34" s="21" t="s">
        <v>205</v>
      </c>
      <c r="C34" s="21" t="s">
        <v>206</v>
      </c>
      <c r="D34" s="21" t="s">
        <v>185</v>
      </c>
      <c r="E34" s="21" t="s">
        <v>207</v>
      </c>
      <c r="F34" s="21" t="s">
        <v>35</v>
      </c>
      <c r="G34" s="21" t="s">
        <v>181</v>
      </c>
      <c r="H34" s="23" t="s">
        <v>208</v>
      </c>
      <c r="I34" s="21" t="s">
        <v>53</v>
      </c>
      <c r="J34" s="21">
        <v>2000</v>
      </c>
      <c r="K34" s="28">
        <v>100</v>
      </c>
      <c r="L34" s="28">
        <v>100</v>
      </c>
      <c r="M34" s="28">
        <v>100</v>
      </c>
      <c r="N34" s="28"/>
      <c r="O34" s="28"/>
      <c r="P34" s="28"/>
      <c r="Q34" s="28"/>
      <c r="R34" s="28"/>
      <c r="S34" s="28"/>
      <c r="T34" s="28"/>
      <c r="U34" s="28"/>
      <c r="V34" s="21" t="s">
        <v>209</v>
      </c>
      <c r="W34" s="21" t="s">
        <v>209</v>
      </c>
      <c r="X34" s="21" t="s">
        <v>210</v>
      </c>
      <c r="Y34" s="23" t="s">
        <v>211</v>
      </c>
      <c r="Z34" s="21"/>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row>
    <row r="35" s="5" customFormat="1" ht="25" customHeight="1" spans="1:255">
      <c r="A35" s="15" t="s">
        <v>212</v>
      </c>
      <c r="B35" s="18" t="s">
        <v>213</v>
      </c>
      <c r="C35" s="19"/>
      <c r="D35" s="20"/>
      <c r="E35" s="20"/>
      <c r="F35" s="20"/>
      <c r="G35" s="16"/>
      <c r="H35" s="17"/>
      <c r="I35" s="17"/>
      <c r="J35" s="17"/>
      <c r="K35" s="27">
        <f>SUM(K36:K42)</f>
        <v>26999.11</v>
      </c>
      <c r="L35" s="27">
        <f t="shared" ref="L35:U35" si="5">SUM(L36:L42)</f>
        <v>26999.11</v>
      </c>
      <c r="M35" s="27">
        <f t="shared" si="5"/>
        <v>24713.11</v>
      </c>
      <c r="N35" s="27">
        <f t="shared" si="5"/>
        <v>2286</v>
      </c>
      <c r="O35" s="27">
        <f t="shared" si="5"/>
        <v>0</v>
      </c>
      <c r="P35" s="27">
        <f t="shared" si="5"/>
        <v>0</v>
      </c>
      <c r="Q35" s="27">
        <f t="shared" si="5"/>
        <v>0</v>
      </c>
      <c r="R35" s="27">
        <f t="shared" si="5"/>
        <v>0</v>
      </c>
      <c r="S35" s="27">
        <f t="shared" si="5"/>
        <v>0</v>
      </c>
      <c r="T35" s="27">
        <f t="shared" si="5"/>
        <v>0</v>
      </c>
      <c r="U35" s="27">
        <f t="shared" si="5"/>
        <v>0</v>
      </c>
      <c r="V35" s="36"/>
      <c r="W35" s="36"/>
      <c r="X35" s="36"/>
      <c r="Y35" s="39"/>
      <c r="Z35" s="40"/>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c r="IE35" s="41"/>
      <c r="IF35" s="41"/>
      <c r="IG35" s="41"/>
      <c r="IH35" s="41"/>
      <c r="II35" s="41"/>
      <c r="IJ35" s="41"/>
      <c r="IK35" s="41"/>
      <c r="IL35" s="41"/>
      <c r="IM35" s="41"/>
      <c r="IN35" s="41"/>
      <c r="IO35" s="41"/>
      <c r="IP35" s="41"/>
      <c r="IQ35" s="41"/>
      <c r="IR35" s="41"/>
      <c r="IS35" s="41"/>
      <c r="IT35" s="41"/>
      <c r="IU35" s="41"/>
    </row>
    <row r="36" ht="83" customHeight="1" spans="1:26">
      <c r="A36" s="26">
        <v>27</v>
      </c>
      <c r="B36" s="24" t="s">
        <v>214</v>
      </c>
      <c r="C36" s="21" t="s">
        <v>215</v>
      </c>
      <c r="D36" s="21" t="s">
        <v>213</v>
      </c>
      <c r="E36" s="21" t="s">
        <v>216</v>
      </c>
      <c r="F36" s="21" t="s">
        <v>35</v>
      </c>
      <c r="G36" s="21" t="s">
        <v>217</v>
      </c>
      <c r="H36" s="23" t="s">
        <v>218</v>
      </c>
      <c r="I36" s="21" t="s">
        <v>219</v>
      </c>
      <c r="J36" s="21">
        <v>80.481</v>
      </c>
      <c r="K36" s="28">
        <f>L36+S36+T36+U36</f>
        <v>4000</v>
      </c>
      <c r="L36" s="28">
        <f>M36+N36+O36+P36+Q36+R36</f>
        <v>4000</v>
      </c>
      <c r="M36" s="28">
        <v>4000</v>
      </c>
      <c r="N36" s="28"/>
      <c r="O36" s="28"/>
      <c r="P36" s="28"/>
      <c r="Q36" s="28"/>
      <c r="R36" s="28"/>
      <c r="S36" s="28"/>
      <c r="T36" s="28"/>
      <c r="U36" s="28"/>
      <c r="V36" s="21" t="s">
        <v>191</v>
      </c>
      <c r="W36" s="21" t="s">
        <v>191</v>
      </c>
      <c r="X36" s="21" t="s">
        <v>220</v>
      </c>
      <c r="Y36" s="23" t="s">
        <v>221</v>
      </c>
      <c r="Z36" s="21"/>
    </row>
    <row r="37" customFormat="1" ht="222" customHeight="1" spans="1:255">
      <c r="A37" s="26">
        <v>28</v>
      </c>
      <c r="B37" s="24" t="s">
        <v>222</v>
      </c>
      <c r="C37" s="21" t="s">
        <v>223</v>
      </c>
      <c r="D37" s="21" t="s">
        <v>213</v>
      </c>
      <c r="E37" s="21" t="s">
        <v>224</v>
      </c>
      <c r="F37" s="21" t="s">
        <v>35</v>
      </c>
      <c r="G37" s="21" t="s">
        <v>225</v>
      </c>
      <c r="H37" s="23" t="s">
        <v>226</v>
      </c>
      <c r="I37" s="21" t="s">
        <v>227</v>
      </c>
      <c r="J37" s="21">
        <v>4847</v>
      </c>
      <c r="K37" s="28">
        <f t="shared" ref="K36:K42" si="6">L37+S37+T37+U37</f>
        <v>436.23</v>
      </c>
      <c r="L37" s="28">
        <f>M37+N37+O37+P37+Q37+R37</f>
        <v>436.23</v>
      </c>
      <c r="M37" s="28">
        <v>436.23</v>
      </c>
      <c r="N37" s="28"/>
      <c r="O37" s="28"/>
      <c r="P37" s="28"/>
      <c r="Q37" s="28"/>
      <c r="R37" s="28"/>
      <c r="S37" s="28"/>
      <c r="T37" s="28"/>
      <c r="U37" s="28"/>
      <c r="V37" s="21" t="s">
        <v>228</v>
      </c>
      <c r="W37" s="21" t="s">
        <v>229</v>
      </c>
      <c r="X37" s="21" t="s">
        <v>230</v>
      </c>
      <c r="Y37" s="23" t="s">
        <v>231</v>
      </c>
      <c r="Z37" s="21"/>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row>
    <row r="38" customFormat="1" ht="93" customHeight="1" spans="1:255">
      <c r="A38" s="26">
        <v>29</v>
      </c>
      <c r="B38" s="24" t="s">
        <v>232</v>
      </c>
      <c r="C38" s="21" t="s">
        <v>233</v>
      </c>
      <c r="D38" s="21" t="s">
        <v>213</v>
      </c>
      <c r="E38" s="21" t="s">
        <v>216</v>
      </c>
      <c r="F38" s="21" t="s">
        <v>35</v>
      </c>
      <c r="G38" s="21" t="s">
        <v>234</v>
      </c>
      <c r="H38" s="23" t="s">
        <v>235</v>
      </c>
      <c r="I38" s="21" t="s">
        <v>164</v>
      </c>
      <c r="J38" s="21">
        <v>1</v>
      </c>
      <c r="K38" s="28">
        <f t="shared" si="6"/>
        <v>1200</v>
      </c>
      <c r="L38" s="28">
        <f t="shared" ref="L37:L42" si="7">M38+N38+O38+P38+Q38+R38</f>
        <v>1200</v>
      </c>
      <c r="M38" s="28">
        <v>1200</v>
      </c>
      <c r="N38" s="28"/>
      <c r="O38" s="28"/>
      <c r="P38" s="28"/>
      <c r="Q38" s="28"/>
      <c r="R38" s="28"/>
      <c r="S38" s="28"/>
      <c r="T38" s="28"/>
      <c r="U38" s="28"/>
      <c r="V38" s="21" t="s">
        <v>236</v>
      </c>
      <c r="W38" s="21" t="s">
        <v>236</v>
      </c>
      <c r="X38" s="21" t="s">
        <v>237</v>
      </c>
      <c r="Y38" s="23" t="s">
        <v>238</v>
      </c>
      <c r="Z38" s="21"/>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row>
    <row r="39" ht="165" customHeight="1" spans="1:26">
      <c r="A39" s="26">
        <v>30</v>
      </c>
      <c r="B39" s="24" t="s">
        <v>239</v>
      </c>
      <c r="C39" s="22" t="s">
        <v>240</v>
      </c>
      <c r="D39" s="21" t="s">
        <v>213</v>
      </c>
      <c r="E39" s="21" t="s">
        <v>241</v>
      </c>
      <c r="F39" s="21" t="s">
        <v>35</v>
      </c>
      <c r="G39" s="21" t="s">
        <v>242</v>
      </c>
      <c r="H39" s="23" t="s">
        <v>243</v>
      </c>
      <c r="I39" s="21" t="s">
        <v>60</v>
      </c>
      <c r="J39" s="21">
        <v>29</v>
      </c>
      <c r="K39" s="28">
        <f t="shared" si="6"/>
        <v>580</v>
      </c>
      <c r="L39" s="28">
        <f t="shared" si="7"/>
        <v>580</v>
      </c>
      <c r="M39" s="28">
        <v>580</v>
      </c>
      <c r="N39" s="28"/>
      <c r="O39" s="28"/>
      <c r="P39" s="28"/>
      <c r="Q39" s="28"/>
      <c r="R39" s="28"/>
      <c r="S39" s="28"/>
      <c r="T39" s="28"/>
      <c r="U39" s="28"/>
      <c r="V39" s="21" t="s">
        <v>47</v>
      </c>
      <c r="W39" s="21" t="s">
        <v>229</v>
      </c>
      <c r="X39" s="21" t="s">
        <v>48</v>
      </c>
      <c r="Y39" s="23" t="s">
        <v>244</v>
      </c>
      <c r="Z39" s="21"/>
    </row>
    <row r="40" ht="255" customHeight="1" spans="1:26">
      <c r="A40" s="26">
        <v>31</v>
      </c>
      <c r="B40" s="24" t="s">
        <v>245</v>
      </c>
      <c r="C40" s="22" t="s">
        <v>246</v>
      </c>
      <c r="D40" s="21" t="s">
        <v>213</v>
      </c>
      <c r="E40" s="21" t="s">
        <v>247</v>
      </c>
      <c r="F40" s="21" t="s">
        <v>35</v>
      </c>
      <c r="G40" s="21" t="s">
        <v>248</v>
      </c>
      <c r="H40" s="23" t="s">
        <v>249</v>
      </c>
      <c r="I40" s="21" t="s">
        <v>219</v>
      </c>
      <c r="J40" s="21">
        <v>190.74</v>
      </c>
      <c r="K40" s="28">
        <f t="shared" si="6"/>
        <v>15252.44</v>
      </c>
      <c r="L40" s="28">
        <f t="shared" si="7"/>
        <v>15252.44</v>
      </c>
      <c r="M40" s="28">
        <v>15252.44</v>
      </c>
      <c r="N40" s="28"/>
      <c r="O40" s="28"/>
      <c r="P40" s="28"/>
      <c r="Q40" s="28"/>
      <c r="R40" s="28"/>
      <c r="S40" s="28"/>
      <c r="T40" s="28"/>
      <c r="U40" s="28"/>
      <c r="V40" s="21" t="s">
        <v>47</v>
      </c>
      <c r="W40" s="21" t="s">
        <v>229</v>
      </c>
      <c r="X40" s="21" t="s">
        <v>48</v>
      </c>
      <c r="Y40" s="23" t="s">
        <v>250</v>
      </c>
      <c r="Z40" s="21"/>
    </row>
    <row r="41" customFormat="1" ht="217" customHeight="1" spans="1:255">
      <c r="A41" s="26">
        <v>32</v>
      </c>
      <c r="B41" s="24" t="s">
        <v>251</v>
      </c>
      <c r="C41" s="22" t="s">
        <v>252</v>
      </c>
      <c r="D41" s="21" t="s">
        <v>213</v>
      </c>
      <c r="E41" s="21" t="s">
        <v>253</v>
      </c>
      <c r="F41" s="21" t="s">
        <v>35</v>
      </c>
      <c r="G41" s="21" t="s">
        <v>254</v>
      </c>
      <c r="H41" s="23" t="s">
        <v>255</v>
      </c>
      <c r="I41" s="21" t="s">
        <v>164</v>
      </c>
      <c r="J41" s="21">
        <v>12</v>
      </c>
      <c r="K41" s="28">
        <f t="shared" si="6"/>
        <v>2286</v>
      </c>
      <c r="L41" s="28">
        <f t="shared" si="7"/>
        <v>2286</v>
      </c>
      <c r="M41" s="28"/>
      <c r="N41" s="28">
        <v>2286</v>
      </c>
      <c r="O41" s="28"/>
      <c r="P41" s="28"/>
      <c r="Q41" s="28"/>
      <c r="R41" s="28"/>
      <c r="S41" s="28"/>
      <c r="T41" s="28"/>
      <c r="U41" s="28"/>
      <c r="V41" s="21" t="s">
        <v>256</v>
      </c>
      <c r="W41" s="21" t="s">
        <v>256</v>
      </c>
      <c r="X41" s="21" t="s">
        <v>257</v>
      </c>
      <c r="Y41" s="23" t="s">
        <v>258</v>
      </c>
      <c r="Z41" s="21"/>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row>
    <row r="42" customFormat="1" ht="87" customHeight="1" spans="1:255">
      <c r="A42" s="26">
        <v>33</v>
      </c>
      <c r="B42" s="24" t="s">
        <v>259</v>
      </c>
      <c r="C42" s="22" t="s">
        <v>260</v>
      </c>
      <c r="D42" s="21" t="s">
        <v>213</v>
      </c>
      <c r="E42" s="21" t="s">
        <v>261</v>
      </c>
      <c r="F42" s="21" t="s">
        <v>35</v>
      </c>
      <c r="G42" s="21" t="s">
        <v>69</v>
      </c>
      <c r="H42" s="23" t="s">
        <v>262</v>
      </c>
      <c r="I42" s="21" t="s">
        <v>263</v>
      </c>
      <c r="J42" s="21" t="s">
        <v>264</v>
      </c>
      <c r="K42" s="28">
        <f t="shared" si="6"/>
        <v>3244.44</v>
      </c>
      <c r="L42" s="28">
        <f t="shared" si="7"/>
        <v>3244.44</v>
      </c>
      <c r="M42" s="28">
        <v>3244.44</v>
      </c>
      <c r="N42" s="28"/>
      <c r="O42" s="28"/>
      <c r="P42" s="28"/>
      <c r="Q42" s="28"/>
      <c r="R42" s="28"/>
      <c r="S42" s="28"/>
      <c r="T42" s="28"/>
      <c r="U42" s="28"/>
      <c r="V42" s="21" t="s">
        <v>265</v>
      </c>
      <c r="W42" s="21" t="s">
        <v>265</v>
      </c>
      <c r="X42" s="21" t="s">
        <v>266</v>
      </c>
      <c r="Y42" s="23" t="s">
        <v>267</v>
      </c>
      <c r="Z42" s="21"/>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row>
    <row r="43" s="5" customFormat="1" ht="25" customHeight="1" spans="1:255">
      <c r="A43" s="15" t="s">
        <v>268</v>
      </c>
      <c r="B43" s="18" t="s">
        <v>269</v>
      </c>
      <c r="C43" s="19"/>
      <c r="D43" s="20"/>
      <c r="E43" s="20"/>
      <c r="F43" s="20"/>
      <c r="G43" s="16"/>
      <c r="H43" s="17"/>
      <c r="I43" s="17"/>
      <c r="J43" s="17"/>
      <c r="K43" s="27">
        <f>SUM(K44:K46)</f>
        <v>978.428</v>
      </c>
      <c r="L43" s="27">
        <f t="shared" ref="L43:U43" si="8">SUM(L44:L46)</f>
        <v>978.428</v>
      </c>
      <c r="M43" s="27">
        <f t="shared" si="8"/>
        <v>978.428</v>
      </c>
      <c r="N43" s="27">
        <f t="shared" si="8"/>
        <v>0</v>
      </c>
      <c r="O43" s="27">
        <f t="shared" si="8"/>
        <v>0</v>
      </c>
      <c r="P43" s="27">
        <f t="shared" si="8"/>
        <v>0</v>
      </c>
      <c r="Q43" s="27">
        <f t="shared" si="8"/>
        <v>0</v>
      </c>
      <c r="R43" s="27">
        <f t="shared" si="8"/>
        <v>0</v>
      </c>
      <c r="S43" s="27">
        <f t="shared" si="8"/>
        <v>0</v>
      </c>
      <c r="T43" s="27">
        <f t="shared" si="8"/>
        <v>0</v>
      </c>
      <c r="U43" s="27">
        <f t="shared" si="8"/>
        <v>0</v>
      </c>
      <c r="V43" s="36"/>
      <c r="W43" s="36"/>
      <c r="X43" s="36"/>
      <c r="Y43" s="39"/>
      <c r="Z43" s="40"/>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c r="IM43" s="41"/>
      <c r="IN43" s="41"/>
      <c r="IO43" s="41"/>
      <c r="IP43" s="41"/>
      <c r="IQ43" s="41"/>
      <c r="IR43" s="41"/>
      <c r="IS43" s="41"/>
      <c r="IT43" s="41"/>
      <c r="IU43" s="41"/>
    </row>
    <row r="44" ht="80" customHeight="1" spans="1:26">
      <c r="A44" s="21">
        <v>34</v>
      </c>
      <c r="B44" s="21" t="s">
        <v>270</v>
      </c>
      <c r="C44" s="21" t="s">
        <v>271</v>
      </c>
      <c r="D44" s="21" t="s">
        <v>269</v>
      </c>
      <c r="E44" s="21" t="s">
        <v>272</v>
      </c>
      <c r="F44" s="21" t="s">
        <v>35</v>
      </c>
      <c r="G44" s="21" t="s">
        <v>273</v>
      </c>
      <c r="H44" s="23" t="s">
        <v>274</v>
      </c>
      <c r="I44" s="21" t="s">
        <v>53</v>
      </c>
      <c r="J44" s="21">
        <v>3000</v>
      </c>
      <c r="K44" s="28">
        <f>L44+S44+T44+U44</f>
        <v>314.928</v>
      </c>
      <c r="L44" s="28">
        <f>M44+N44+O44+P44+Q44+R44</f>
        <v>314.928</v>
      </c>
      <c r="M44" s="28">
        <v>314.928</v>
      </c>
      <c r="N44" s="28"/>
      <c r="O44" s="28"/>
      <c r="P44" s="28"/>
      <c r="Q44" s="28"/>
      <c r="R44" s="28"/>
      <c r="S44" s="28"/>
      <c r="T44" s="28"/>
      <c r="U44" s="28"/>
      <c r="V44" s="21" t="s">
        <v>256</v>
      </c>
      <c r="W44" s="21" t="s">
        <v>256</v>
      </c>
      <c r="X44" s="21" t="s">
        <v>257</v>
      </c>
      <c r="Y44" s="47" t="s">
        <v>275</v>
      </c>
      <c r="Z44" s="21"/>
    </row>
    <row r="45" ht="90" customHeight="1" spans="1:26">
      <c r="A45" s="21">
        <v>35</v>
      </c>
      <c r="B45" s="21" t="s">
        <v>276</v>
      </c>
      <c r="C45" s="21" t="s">
        <v>277</v>
      </c>
      <c r="D45" s="21" t="s">
        <v>269</v>
      </c>
      <c r="E45" s="21" t="s">
        <v>278</v>
      </c>
      <c r="F45" s="21" t="s">
        <v>35</v>
      </c>
      <c r="G45" s="21" t="s">
        <v>174</v>
      </c>
      <c r="H45" s="23" t="s">
        <v>279</v>
      </c>
      <c r="I45" s="21" t="s">
        <v>53</v>
      </c>
      <c r="J45" s="21">
        <v>213.5</v>
      </c>
      <c r="K45" s="28">
        <f>L45+S45+T45+U45</f>
        <v>213.5</v>
      </c>
      <c r="L45" s="28">
        <f>M45+N45+O45+P45+Q45+R45</f>
        <v>213.5</v>
      </c>
      <c r="M45" s="28">
        <v>213.5</v>
      </c>
      <c r="N45" s="28"/>
      <c r="O45" s="28"/>
      <c r="P45" s="28"/>
      <c r="Q45" s="28"/>
      <c r="R45" s="28"/>
      <c r="S45" s="28"/>
      <c r="T45" s="28"/>
      <c r="U45" s="28"/>
      <c r="V45" s="21" t="s">
        <v>280</v>
      </c>
      <c r="W45" s="21" t="s">
        <v>280</v>
      </c>
      <c r="X45" s="21" t="s">
        <v>281</v>
      </c>
      <c r="Y45" s="47" t="s">
        <v>282</v>
      </c>
      <c r="Z45" s="21"/>
    </row>
    <row r="46" customFormat="1" ht="82" customHeight="1" spans="1:255">
      <c r="A46" s="21">
        <v>36</v>
      </c>
      <c r="B46" s="21" t="s">
        <v>283</v>
      </c>
      <c r="C46" s="21" t="s">
        <v>284</v>
      </c>
      <c r="D46" s="21" t="s">
        <v>269</v>
      </c>
      <c r="E46" s="21" t="s">
        <v>285</v>
      </c>
      <c r="F46" s="21" t="s">
        <v>35</v>
      </c>
      <c r="G46" s="21" t="s">
        <v>286</v>
      </c>
      <c r="H46" s="23" t="s">
        <v>287</v>
      </c>
      <c r="I46" s="21" t="s">
        <v>60</v>
      </c>
      <c r="J46" s="21">
        <v>1</v>
      </c>
      <c r="K46" s="28">
        <f>L46+S46+T46+U46</f>
        <v>450</v>
      </c>
      <c r="L46" s="28">
        <f>M46+N46+O46+P46+Q46+R46</f>
        <v>450</v>
      </c>
      <c r="M46" s="28">
        <v>450</v>
      </c>
      <c r="N46" s="28"/>
      <c r="O46" s="28"/>
      <c r="P46" s="28"/>
      <c r="Q46" s="28"/>
      <c r="R46" s="28"/>
      <c r="S46" s="28"/>
      <c r="T46" s="28"/>
      <c r="U46" s="28"/>
      <c r="V46" s="21" t="s">
        <v>85</v>
      </c>
      <c r="W46" s="21" t="s">
        <v>256</v>
      </c>
      <c r="X46" s="21" t="s">
        <v>86</v>
      </c>
      <c r="Y46" s="47" t="s">
        <v>288</v>
      </c>
      <c r="Z46" s="21"/>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row>
    <row r="47" s="5" customFormat="1" ht="25" customHeight="1" spans="1:255">
      <c r="A47" s="15" t="s">
        <v>289</v>
      </c>
      <c r="B47" s="18" t="s">
        <v>290</v>
      </c>
      <c r="C47" s="19"/>
      <c r="D47" s="20"/>
      <c r="E47" s="20"/>
      <c r="F47" s="20"/>
      <c r="G47" s="16"/>
      <c r="H47" s="17"/>
      <c r="I47" s="17"/>
      <c r="J47" s="17"/>
      <c r="K47" s="27">
        <f>SUM(K48)</f>
        <v>3000</v>
      </c>
      <c r="L47" s="27">
        <f t="shared" ref="L47:U47" si="9">SUM(L48)</f>
        <v>3000</v>
      </c>
      <c r="M47" s="27">
        <f t="shared" si="9"/>
        <v>3000</v>
      </c>
      <c r="N47" s="27">
        <f t="shared" si="9"/>
        <v>0</v>
      </c>
      <c r="O47" s="27">
        <f t="shared" si="9"/>
        <v>0</v>
      </c>
      <c r="P47" s="27">
        <f t="shared" si="9"/>
        <v>0</v>
      </c>
      <c r="Q47" s="27">
        <f t="shared" si="9"/>
        <v>0</v>
      </c>
      <c r="R47" s="27">
        <f t="shared" si="9"/>
        <v>0</v>
      </c>
      <c r="S47" s="27">
        <f t="shared" si="9"/>
        <v>0</v>
      </c>
      <c r="T47" s="27">
        <f t="shared" si="9"/>
        <v>0</v>
      </c>
      <c r="U47" s="27">
        <f t="shared" si="9"/>
        <v>0</v>
      </c>
      <c r="V47" s="36"/>
      <c r="W47" s="36"/>
      <c r="X47" s="36"/>
      <c r="Y47" s="39"/>
      <c r="Z47" s="40"/>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row>
    <row r="48" ht="81" customHeight="1" spans="1:26">
      <c r="A48" s="21">
        <v>37</v>
      </c>
      <c r="B48" s="21" t="s">
        <v>291</v>
      </c>
      <c r="C48" s="21" t="s">
        <v>292</v>
      </c>
      <c r="D48" s="21" t="s">
        <v>290</v>
      </c>
      <c r="E48" s="21" t="s">
        <v>293</v>
      </c>
      <c r="F48" s="21" t="s">
        <v>35</v>
      </c>
      <c r="G48" s="21" t="s">
        <v>181</v>
      </c>
      <c r="H48" s="23" t="s">
        <v>294</v>
      </c>
      <c r="I48" s="21" t="s">
        <v>53</v>
      </c>
      <c r="J48" s="21">
        <v>3000</v>
      </c>
      <c r="K48" s="28">
        <f>L48+S48+T48+U48</f>
        <v>3000</v>
      </c>
      <c r="L48" s="28">
        <f>M48+N48+O48+P48+Q48+R48</f>
        <v>3000</v>
      </c>
      <c r="M48" s="28">
        <v>3000</v>
      </c>
      <c r="N48" s="28"/>
      <c r="O48" s="28"/>
      <c r="P48" s="28"/>
      <c r="Q48" s="28"/>
      <c r="R48" s="28"/>
      <c r="S48" s="28"/>
      <c r="T48" s="28"/>
      <c r="U48" s="28"/>
      <c r="V48" s="21" t="s">
        <v>295</v>
      </c>
      <c r="W48" s="21" t="s">
        <v>295</v>
      </c>
      <c r="X48" s="21" t="s">
        <v>296</v>
      </c>
      <c r="Y48" s="47" t="s">
        <v>297</v>
      </c>
      <c r="Z48" s="21"/>
    </row>
    <row r="49" s="5" customFormat="1" ht="25" customHeight="1" spans="1:255">
      <c r="A49" s="15" t="s">
        <v>298</v>
      </c>
      <c r="B49" s="18" t="s">
        <v>299</v>
      </c>
      <c r="C49" s="19"/>
      <c r="D49" s="20"/>
      <c r="E49" s="20"/>
      <c r="F49" s="20"/>
      <c r="G49" s="16"/>
      <c r="H49" s="17"/>
      <c r="I49" s="17"/>
      <c r="J49" s="17"/>
      <c r="K49" s="27">
        <f>SUM(K50)</f>
        <v>400</v>
      </c>
      <c r="L49" s="27">
        <f t="shared" ref="L49:U49" si="10">SUM(L50)</f>
        <v>400</v>
      </c>
      <c r="M49" s="27">
        <f t="shared" si="10"/>
        <v>400</v>
      </c>
      <c r="N49" s="27">
        <f t="shared" si="10"/>
        <v>0</v>
      </c>
      <c r="O49" s="27">
        <f t="shared" si="10"/>
        <v>0</v>
      </c>
      <c r="P49" s="27">
        <f t="shared" si="10"/>
        <v>0</v>
      </c>
      <c r="Q49" s="27">
        <f t="shared" si="10"/>
        <v>0</v>
      </c>
      <c r="R49" s="27">
        <f t="shared" si="10"/>
        <v>0</v>
      </c>
      <c r="S49" s="27">
        <f t="shared" si="10"/>
        <v>0</v>
      </c>
      <c r="T49" s="27">
        <f t="shared" si="10"/>
        <v>0</v>
      </c>
      <c r="U49" s="27">
        <f t="shared" si="10"/>
        <v>0</v>
      </c>
      <c r="V49" s="36"/>
      <c r="W49" s="36"/>
      <c r="X49" s="36"/>
      <c r="Y49" s="39"/>
      <c r="Z49" s="40"/>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c r="ID49" s="41"/>
      <c r="IE49" s="41"/>
      <c r="IF49" s="41"/>
      <c r="IG49" s="41"/>
      <c r="IH49" s="41"/>
      <c r="II49" s="41"/>
      <c r="IJ49" s="41"/>
      <c r="IK49" s="41"/>
      <c r="IL49" s="41"/>
      <c r="IM49" s="41"/>
      <c r="IN49" s="41"/>
      <c r="IO49" s="41"/>
      <c r="IP49" s="41"/>
      <c r="IQ49" s="41"/>
      <c r="IR49" s="41"/>
      <c r="IS49" s="41"/>
      <c r="IT49" s="41"/>
      <c r="IU49" s="41"/>
    </row>
    <row r="50" ht="78" customHeight="1" spans="1:26">
      <c r="A50" s="21">
        <v>38</v>
      </c>
      <c r="B50" s="21" t="s">
        <v>300</v>
      </c>
      <c r="C50" s="21" t="s">
        <v>299</v>
      </c>
      <c r="D50" s="21" t="s">
        <v>299</v>
      </c>
      <c r="E50" s="21" t="s">
        <v>299</v>
      </c>
      <c r="F50" s="21" t="s">
        <v>35</v>
      </c>
      <c r="G50" s="21" t="s">
        <v>174</v>
      </c>
      <c r="H50" s="23" t="s">
        <v>301</v>
      </c>
      <c r="I50" s="21" t="s">
        <v>164</v>
      </c>
      <c r="J50" s="21">
        <v>1</v>
      </c>
      <c r="K50" s="28">
        <f>L50+S50+T50+U50</f>
        <v>400</v>
      </c>
      <c r="L50" s="28">
        <f>M50+N50+O50+P50+Q50+R50</f>
        <v>400</v>
      </c>
      <c r="M50" s="28">
        <v>400</v>
      </c>
      <c r="N50" s="28"/>
      <c r="O50" s="28"/>
      <c r="P50" s="28"/>
      <c r="Q50" s="28"/>
      <c r="R50" s="28"/>
      <c r="S50" s="28"/>
      <c r="T50" s="28"/>
      <c r="U50" s="28"/>
      <c r="V50" s="21" t="s">
        <v>165</v>
      </c>
      <c r="W50" s="21" t="s">
        <v>165</v>
      </c>
      <c r="X50" s="21" t="s">
        <v>176</v>
      </c>
      <c r="Y50" s="47" t="s">
        <v>302</v>
      </c>
      <c r="Z50" s="21"/>
    </row>
    <row r="51" s="5" customFormat="1" ht="25" customHeight="1" spans="1:255">
      <c r="A51" s="15" t="s">
        <v>303</v>
      </c>
      <c r="B51" s="18" t="s">
        <v>304</v>
      </c>
      <c r="C51" s="19"/>
      <c r="D51" s="20"/>
      <c r="E51" s="20"/>
      <c r="F51" s="20"/>
      <c r="G51" s="16"/>
      <c r="H51" s="17"/>
      <c r="I51" s="17"/>
      <c r="J51" s="17"/>
      <c r="K51" s="27">
        <f>SUM(K52:K54)</f>
        <v>118.44</v>
      </c>
      <c r="L51" s="27">
        <f t="shared" ref="L51:U51" si="11">SUM(L52:L54)</f>
        <v>118.44</v>
      </c>
      <c r="M51" s="27">
        <f t="shared" si="11"/>
        <v>0</v>
      </c>
      <c r="N51" s="27">
        <f t="shared" si="11"/>
        <v>0</v>
      </c>
      <c r="O51" s="27">
        <f t="shared" si="11"/>
        <v>118.44</v>
      </c>
      <c r="P51" s="27">
        <f t="shared" si="11"/>
        <v>0</v>
      </c>
      <c r="Q51" s="27">
        <f t="shared" si="11"/>
        <v>0</v>
      </c>
      <c r="R51" s="27">
        <f t="shared" si="11"/>
        <v>0</v>
      </c>
      <c r="S51" s="27">
        <f t="shared" si="11"/>
        <v>0</v>
      </c>
      <c r="T51" s="27">
        <f t="shared" si="11"/>
        <v>0</v>
      </c>
      <c r="U51" s="27">
        <f t="shared" si="11"/>
        <v>0</v>
      </c>
      <c r="V51" s="36"/>
      <c r="W51" s="36"/>
      <c r="X51" s="36"/>
      <c r="Y51" s="39"/>
      <c r="Z51" s="40"/>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c r="ID51" s="41"/>
      <c r="IE51" s="41"/>
      <c r="IF51" s="41"/>
      <c r="IG51" s="41"/>
      <c r="IH51" s="41"/>
      <c r="II51" s="41"/>
      <c r="IJ51" s="41"/>
      <c r="IK51" s="41"/>
      <c r="IL51" s="41"/>
      <c r="IM51" s="41"/>
      <c r="IN51" s="41"/>
      <c r="IO51" s="41"/>
      <c r="IP51" s="41"/>
      <c r="IQ51" s="41"/>
      <c r="IR51" s="41"/>
      <c r="IS51" s="41"/>
      <c r="IT51" s="41"/>
      <c r="IU51" s="41"/>
    </row>
    <row r="52" ht="122" customHeight="1" spans="1:26">
      <c r="A52" s="21">
        <v>39</v>
      </c>
      <c r="B52" s="21" t="s">
        <v>305</v>
      </c>
      <c r="C52" s="21" t="s">
        <v>306</v>
      </c>
      <c r="D52" s="21" t="s">
        <v>304</v>
      </c>
      <c r="E52" s="21" t="s">
        <v>307</v>
      </c>
      <c r="F52" s="21" t="s">
        <v>35</v>
      </c>
      <c r="G52" s="21" t="s">
        <v>181</v>
      </c>
      <c r="H52" s="23" t="s">
        <v>308</v>
      </c>
      <c r="I52" s="21" t="s">
        <v>227</v>
      </c>
      <c r="J52" s="21">
        <v>7920</v>
      </c>
      <c r="K52" s="28">
        <f>L52+S52+T52+U52</f>
        <v>55.44</v>
      </c>
      <c r="L52" s="28">
        <f>M52+N52+O52+P52+Q52+R52</f>
        <v>55.44</v>
      </c>
      <c r="M52" s="28"/>
      <c r="N52" s="28"/>
      <c r="O52" s="28">
        <v>55.44</v>
      </c>
      <c r="P52" s="28"/>
      <c r="Q52" s="28"/>
      <c r="R52" s="28"/>
      <c r="S52" s="28"/>
      <c r="T52" s="28"/>
      <c r="U52" s="28"/>
      <c r="V52" s="21" t="s">
        <v>309</v>
      </c>
      <c r="W52" s="21" t="s">
        <v>309</v>
      </c>
      <c r="X52" s="21" t="s">
        <v>310</v>
      </c>
      <c r="Y52" s="47" t="s">
        <v>311</v>
      </c>
      <c r="Z52" s="21"/>
    </row>
    <row r="53" ht="126" customHeight="1" spans="1:26">
      <c r="A53" s="21">
        <v>40</v>
      </c>
      <c r="B53" s="21" t="s">
        <v>312</v>
      </c>
      <c r="C53" s="21" t="s">
        <v>313</v>
      </c>
      <c r="D53" s="21" t="s">
        <v>304</v>
      </c>
      <c r="E53" s="21" t="s">
        <v>314</v>
      </c>
      <c r="F53" s="21" t="s">
        <v>35</v>
      </c>
      <c r="G53" s="21" t="s">
        <v>69</v>
      </c>
      <c r="H53" s="23" t="s">
        <v>315</v>
      </c>
      <c r="I53" s="21" t="s">
        <v>316</v>
      </c>
      <c r="J53" s="21">
        <v>2</v>
      </c>
      <c r="K53" s="28">
        <f>L53+S53+T53+U53</f>
        <v>40</v>
      </c>
      <c r="L53" s="28">
        <f>M53+N53+O53+P53+Q53+R53</f>
        <v>40</v>
      </c>
      <c r="M53" s="28"/>
      <c r="N53" s="28"/>
      <c r="O53" s="28">
        <v>40</v>
      </c>
      <c r="P53" s="28"/>
      <c r="Q53" s="28"/>
      <c r="R53" s="28"/>
      <c r="S53" s="28"/>
      <c r="T53" s="28"/>
      <c r="U53" s="28"/>
      <c r="V53" s="21" t="s">
        <v>69</v>
      </c>
      <c r="W53" s="21" t="s">
        <v>309</v>
      </c>
      <c r="X53" s="21" t="s">
        <v>71</v>
      </c>
      <c r="Y53" s="47" t="s">
        <v>317</v>
      </c>
      <c r="Z53" s="21"/>
    </row>
    <row r="54" ht="131" customHeight="1" spans="1:26">
      <c r="A54" s="21">
        <v>41</v>
      </c>
      <c r="B54" s="21" t="s">
        <v>318</v>
      </c>
      <c r="C54" s="21" t="s">
        <v>319</v>
      </c>
      <c r="D54" s="21" t="s">
        <v>320</v>
      </c>
      <c r="E54" s="21" t="s">
        <v>314</v>
      </c>
      <c r="F54" s="21" t="s">
        <v>35</v>
      </c>
      <c r="G54" s="21" t="s">
        <v>69</v>
      </c>
      <c r="H54" s="23" t="s">
        <v>321</v>
      </c>
      <c r="I54" s="21" t="s">
        <v>164</v>
      </c>
      <c r="J54" s="21">
        <v>1</v>
      </c>
      <c r="K54" s="28">
        <f>L54+S54+T54+U54</f>
        <v>23</v>
      </c>
      <c r="L54" s="28">
        <f>M54+N54+O54+P54+Q54+R54</f>
        <v>23</v>
      </c>
      <c r="M54" s="28"/>
      <c r="N54" s="28"/>
      <c r="O54" s="28">
        <v>23</v>
      </c>
      <c r="P54" s="28"/>
      <c r="Q54" s="28"/>
      <c r="R54" s="28"/>
      <c r="S54" s="28"/>
      <c r="T54" s="28"/>
      <c r="U54" s="28"/>
      <c r="V54" s="21" t="s">
        <v>69</v>
      </c>
      <c r="W54" s="21" t="s">
        <v>309</v>
      </c>
      <c r="X54" s="21" t="s">
        <v>71</v>
      </c>
      <c r="Y54" s="47" t="s">
        <v>322</v>
      </c>
      <c r="Z54" s="21"/>
    </row>
  </sheetData>
  <sheetProtection formatCells="0" formatRows="0" insertRows="0" deleteRows="0" autoFilter="0"/>
  <protectedRanges>
    <protectedRange sqref="D36:F36" name="区域1"/>
  </protectedRanges>
  <autoFilter ref="A7:IU54">
    <extLst/>
  </autoFilter>
  <mergeCells count="32">
    <mergeCell ref="A1:Z1"/>
    <mergeCell ref="A2:E2"/>
    <mergeCell ref="X2:Z2"/>
    <mergeCell ref="K3:U3"/>
    <mergeCell ref="L4:R4"/>
    <mergeCell ref="A6:F6"/>
    <mergeCell ref="B7:C7"/>
    <mergeCell ref="B30:C30"/>
    <mergeCell ref="B35:C35"/>
    <mergeCell ref="B43:C43"/>
    <mergeCell ref="B47:C47"/>
    <mergeCell ref="B49:C49"/>
    <mergeCell ref="B51:C51"/>
    <mergeCell ref="A3:A5"/>
    <mergeCell ref="B3:B5"/>
    <mergeCell ref="C3:C5"/>
    <mergeCell ref="D3:D5"/>
    <mergeCell ref="E3:E5"/>
    <mergeCell ref="F3:F5"/>
    <mergeCell ref="G3:G5"/>
    <mergeCell ref="H3:H5"/>
    <mergeCell ref="I3:I5"/>
    <mergeCell ref="J3:J5"/>
    <mergeCell ref="K4:K5"/>
    <mergeCell ref="S4:S5"/>
    <mergeCell ref="T4:T5"/>
    <mergeCell ref="U4:U5"/>
    <mergeCell ref="V3:V5"/>
    <mergeCell ref="W3:W5"/>
    <mergeCell ref="X3:X5"/>
    <mergeCell ref="Y3:Y5"/>
    <mergeCell ref="Z3:Z5"/>
  </mergeCells>
  <pageMargins left="0.708333333333333" right="0.708333333333333" top="0.904861111111111" bottom="0.550694444444444" header="0" footer="0.393055555555556"/>
  <pageSetup paperSize="8" scale="5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1:H25"/>
  <sheetViews>
    <sheetView workbookViewId="0">
      <selection activeCell="F1" sqref="F$1:F$1048576"/>
    </sheetView>
  </sheetViews>
  <sheetFormatPr defaultColWidth="9" defaultRowHeight="13.5" outlineLevelCol="7"/>
  <cols>
    <col min="1" max="4" width="9" style="2"/>
    <col min="5" max="5" width="10.5" style="2" customWidth="1"/>
    <col min="6" max="16384" width="9" style="2"/>
  </cols>
  <sheetData>
    <row r="1" s="2" customFormat="1" spans="5:8">
      <c r="E1" s="2" t="s">
        <v>323</v>
      </c>
      <c r="F1" s="2">
        <v>8</v>
      </c>
      <c r="G1" s="2">
        <v>327</v>
      </c>
      <c r="H1" s="2">
        <v>654</v>
      </c>
    </row>
    <row r="2" s="2" customFormat="1" spans="6:8">
      <c r="F2" s="2">
        <v>8</v>
      </c>
      <c r="G2" s="2">
        <v>557</v>
      </c>
      <c r="H2" s="2">
        <v>1154</v>
      </c>
    </row>
    <row r="3" s="2" customFormat="1" spans="6:8">
      <c r="F3" s="2">
        <v>6</v>
      </c>
      <c r="G3" s="2">
        <v>485</v>
      </c>
      <c r="H3" s="2">
        <v>970</v>
      </c>
    </row>
    <row r="4" s="2" customFormat="1" spans="5:8">
      <c r="E4" s="2" t="s">
        <v>324</v>
      </c>
      <c r="F4" s="2">
        <v>50</v>
      </c>
      <c r="G4" s="2">
        <v>908</v>
      </c>
      <c r="H4" s="2">
        <v>2874.2</v>
      </c>
    </row>
    <row r="5" s="2" customFormat="1" spans="5:8">
      <c r="E5" s="2" t="s">
        <v>139</v>
      </c>
      <c r="F5" s="2">
        <v>8</v>
      </c>
      <c r="G5" s="2">
        <v>282</v>
      </c>
      <c r="H5" s="2">
        <v>900</v>
      </c>
    </row>
    <row r="6" s="2" customFormat="1" spans="6:8">
      <c r="F6" s="2">
        <v>12</v>
      </c>
      <c r="G6" s="2">
        <v>382</v>
      </c>
      <c r="H6" s="2">
        <v>1200</v>
      </c>
    </row>
    <row r="7" s="2" customFormat="1" spans="5:8">
      <c r="E7" s="2" t="s">
        <v>118</v>
      </c>
      <c r="F7" s="2">
        <v>1.5</v>
      </c>
      <c r="G7" s="2">
        <v>1075</v>
      </c>
      <c r="H7" s="2">
        <v>200</v>
      </c>
    </row>
    <row r="8" s="2" customFormat="1" spans="6:8">
      <c r="F8" s="2">
        <v>12.6</v>
      </c>
      <c r="G8" s="2">
        <v>413</v>
      </c>
      <c r="H8" s="2">
        <v>1000</v>
      </c>
    </row>
    <row r="9" s="2" customFormat="1" spans="6:8">
      <c r="F9" s="2">
        <v>7</v>
      </c>
      <c r="G9" s="2">
        <v>184</v>
      </c>
      <c r="H9" s="2">
        <v>552</v>
      </c>
    </row>
    <row r="10" s="2" customFormat="1" spans="5:8">
      <c r="E10" s="2" t="s">
        <v>132</v>
      </c>
      <c r="F10" s="2">
        <v>15</v>
      </c>
      <c r="G10" s="2">
        <v>800</v>
      </c>
      <c r="H10" s="2">
        <v>2000</v>
      </c>
    </row>
    <row r="11" s="2" customFormat="1" spans="5:8">
      <c r="E11" s="2" t="s">
        <v>105</v>
      </c>
      <c r="F11" s="2">
        <v>12</v>
      </c>
      <c r="G11" s="2">
        <v>192</v>
      </c>
      <c r="H11" s="2">
        <v>585</v>
      </c>
    </row>
    <row r="12" s="2" customFormat="1" spans="6:8">
      <c r="F12" s="2">
        <v>8</v>
      </c>
      <c r="G12" s="2">
        <v>235</v>
      </c>
      <c r="H12" s="2">
        <v>715</v>
      </c>
    </row>
    <row r="13" s="2" customFormat="1" spans="5:8">
      <c r="E13" s="2" t="s">
        <v>151</v>
      </c>
      <c r="F13" s="2">
        <v>14</v>
      </c>
      <c r="G13" s="2">
        <v>337</v>
      </c>
      <c r="H13" s="2">
        <v>1400</v>
      </c>
    </row>
    <row r="14" s="2" customFormat="1" spans="6:8">
      <c r="F14" s="2">
        <v>20.9</v>
      </c>
      <c r="G14" s="2">
        <v>484</v>
      </c>
      <c r="H14" s="2">
        <v>1463</v>
      </c>
    </row>
    <row r="15" s="2" customFormat="1" spans="5:8">
      <c r="E15" s="2" t="s">
        <v>93</v>
      </c>
      <c r="F15" s="2">
        <v>20</v>
      </c>
      <c r="G15" s="2">
        <v>606</v>
      </c>
      <c r="H15" s="2">
        <v>1500</v>
      </c>
    </row>
    <row r="16" s="2" customFormat="1" spans="6:8">
      <c r="F16" s="2">
        <v>15</v>
      </c>
      <c r="G16" s="2">
        <v>328</v>
      </c>
      <c r="H16" s="2">
        <v>1000</v>
      </c>
    </row>
    <row r="17" s="2" customFormat="1" spans="5:8">
      <c r="E17" s="2" t="s">
        <v>69</v>
      </c>
      <c r="F17" s="2">
        <v>6.8</v>
      </c>
      <c r="G17" s="2">
        <v>322</v>
      </c>
      <c r="H17" s="2">
        <v>805</v>
      </c>
    </row>
    <row r="18" s="2" customFormat="1" spans="6:8">
      <c r="F18" s="2">
        <v>8.3</v>
      </c>
      <c r="G18" s="2">
        <v>314</v>
      </c>
      <c r="H18" s="2">
        <v>785</v>
      </c>
    </row>
    <row r="19" s="2" customFormat="1" spans="5:8">
      <c r="E19" s="2" t="s">
        <v>325</v>
      </c>
      <c r="F19" s="2">
        <v>6</v>
      </c>
      <c r="G19" s="2">
        <v>226</v>
      </c>
      <c r="H19" s="2">
        <v>565</v>
      </c>
    </row>
    <row r="20" s="2" customFormat="1" spans="6:8">
      <c r="F20" s="2">
        <v>4</v>
      </c>
      <c r="G20" s="2">
        <v>164</v>
      </c>
      <c r="H20" s="2">
        <v>410</v>
      </c>
    </row>
    <row r="21" s="2" customFormat="1" spans="5:8">
      <c r="E21" s="2" t="s">
        <v>85</v>
      </c>
      <c r="F21" s="2">
        <v>18</v>
      </c>
      <c r="G21" s="2">
        <v>385</v>
      </c>
      <c r="H21" s="2">
        <v>700</v>
      </c>
    </row>
    <row r="22" s="2" customFormat="1" spans="6:8">
      <c r="F22" s="2">
        <v>10</v>
      </c>
      <c r="G22" s="2">
        <v>190</v>
      </c>
      <c r="H22" s="2">
        <v>400</v>
      </c>
    </row>
    <row r="23" s="2" customFormat="1" spans="5:8">
      <c r="E23" s="2" t="s">
        <v>326</v>
      </c>
      <c r="F23" s="2">
        <v>5.72</v>
      </c>
      <c r="G23" s="2">
        <v>301</v>
      </c>
      <c r="H23" s="2">
        <v>517.8</v>
      </c>
    </row>
    <row r="24" s="2" customFormat="1" spans="6:8">
      <c r="F24" s="2">
        <v>11.84</v>
      </c>
      <c r="G24" s="2">
        <v>610</v>
      </c>
      <c r="H24" s="2">
        <v>1069.44</v>
      </c>
    </row>
    <row r="25" s="2" customFormat="1" spans="6:8">
      <c r="F25" s="2">
        <v>8.48</v>
      </c>
      <c r="G25" s="2">
        <v>350</v>
      </c>
      <c r="H25" s="2">
        <v>748.4</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I13:I14"/>
  <sheetViews>
    <sheetView workbookViewId="0">
      <selection activeCell="H13" sqref="H13"/>
    </sheetView>
  </sheetViews>
  <sheetFormatPr defaultColWidth="9" defaultRowHeight="13.5"/>
  <cols>
    <col min="9" max="9" width="72.625" customWidth="1"/>
  </cols>
  <sheetData>
    <row r="13" ht="177" customHeight="1" spans="9:9">
      <c r="I13" t="s">
        <v>225</v>
      </c>
    </row>
    <row r="14" ht="135" spans="9:9">
      <c r="I14" s="1" t="s">
        <v>327</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2022-10-19T04:01:00Z</dcterms:created>
  <dcterms:modified xsi:type="dcterms:W3CDTF">2023-12-21T04:49:00Z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true</vt:bool>
  </property>
  <property fmtid="{D5CDD505-2E9C-101B-9397-08002B2CF9AE}" pid="4" name="ICV">
    <vt:lpwstr>5A79E5801D1747BBB29394B96DFF095C_13</vt:lpwstr>
  </property>
</Properties>
</file>