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8" sheetId="6" state="hidden" r:id="rId2"/>
  </sheets>
  <definedNames>
    <definedName name="_xlnm._FilterDatabase" localSheetId="0" hidden="1">Sheet1!$A$3:$AC$85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<sst xmlns="http://schemas.openxmlformats.org/spreadsheetml/2006/main" count="1166" uniqueCount="409">
  <si>
    <t>疏勒县2024年巩固拓展脱贫攻坚成果和乡村振兴项目完成情况</t>
  </si>
  <si>
    <t>填报单位（盖章）：</t>
  </si>
  <si>
    <t>投资</t>
  </si>
  <si>
    <t>小计</t>
  </si>
  <si>
    <t>巩固拓展脱贫攻坚成果和乡村振兴</t>
  </si>
  <si>
    <t>以工
代赈</t>
  </si>
  <si>
    <t>少数
民族
发展</t>
  </si>
  <si>
    <t>欠发达
国有
农场</t>
  </si>
  <si>
    <t>欠发达
国有
林场</t>
  </si>
  <si>
    <t>欠发达
国有
牧场</t>
  </si>
  <si>
    <t>县市财政衔接推进乡村振兴补助资金</t>
  </si>
  <si>
    <t>开工情况</t>
  </si>
  <si>
    <t>完工情况</t>
  </si>
  <si>
    <t>竣工验收</t>
  </si>
  <si>
    <t>投入使用</t>
  </si>
  <si>
    <t>责任单位</t>
  </si>
  <si>
    <t>责任人</t>
  </si>
  <si>
    <t>合计</t>
  </si>
  <si>
    <t>一</t>
  </si>
  <si>
    <t>产业发展</t>
  </si>
  <si>
    <t>slx2</t>
  </si>
  <si>
    <t>碎片化土地整理</t>
  </si>
  <si>
    <t>种植业基地</t>
  </si>
  <si>
    <t>新建</t>
  </si>
  <si>
    <t>亚曼牙1村、2村、3村、12村、13村、15村；洋大曼乡4村、5村、9村、14村、15村、16村；塔孜洪乡1-22村；库木西力克乡7村、21村；塔尕尔其乡1村、3村、6村、8村；牙甫泉镇1-21村；艾尔木东乡8村、9村；阿拉力乡1-10村；阿拉甫乡、3村、4村、6村、7村、9村、13村</t>
  </si>
  <si>
    <t>计划投资1367.22万元，按照每亩1000元的标准对9个乡镇84个村农户前后院13672.2亩碎片化土地进行整理。
1.亚曼牙752亩。1村194亩、2村95亩、3村150亩、12村75亩、13村78亩、15村160亩；
2.洋大曼乡1770亩。1村120亩、4村200亩、5村200亩、8村100亩、9村150亩、12村570亩、14村130亩、15村150亩、16村150亩；
3.塔孜洪乡5299.2亩。1村300亩、2村284亩、3村300亩、4村284亩、5村350亩、6村200亩、7村300亩、8村200亩、9村230亩、10村246.2亩、11村285亩、12村210亩、13村200亩、14村150亩、15村60亩、16村250亩、17村350亩、18村100亩、19村50亩、20村200亩、21村550亩、22村200亩；
4.库木西力克乡180亩。7村50亩、11村130亩；
5.塔尕尔其乡345.2亩。1村40.2亩、3村35亩、6村150亩、8村120亩；
6.牙甫泉镇1627.8亩。1村41.3亩、2村68亩、3村70亩、4村39.05亩、5村204亩、6村103.2亩、7村54.9亩、8村103.7亩、9村51.9亩、10村50亩、11村42.8亩、12村49.2亩、13村44.3亩、14村31.95亩、15村120亩、16村55亩、17村118亩、18村212亩、19村100亩、20村3.9亩、21村64.6亩；
7.艾尔木东乡105亩。8村、9村105亩；
8.阿拉力乡3130亩。1村280亩，2村350亩，3村400亩,4村250亩，5村320亩，6村300亩，7村300亩，8村300亩，9村350亩，10村280亩；
9.阿拉甫乡463亩。3村20亩、4村65亩、6村40亩、7村235亩、9村58亩、13村45亩。</t>
  </si>
  <si>
    <t>亩</t>
  </si>
  <si>
    <t>已开工</t>
  </si>
  <si>
    <t>已完工</t>
  </si>
  <si>
    <t>已验收</t>
  </si>
  <si>
    <t>已投入使用</t>
  </si>
  <si>
    <t>项目乡镇</t>
  </si>
  <si>
    <t>项目乡镇党委书记</t>
  </si>
  <si>
    <t>slx3</t>
  </si>
  <si>
    <t>支持发展蔬菜种植奖补项目</t>
  </si>
  <si>
    <t>15个乡镇</t>
  </si>
  <si>
    <t>计划投资913.36万元，对种植辣椒、甘蓝（莲花白）面积在1亩以上购置种苗给予适当补助，按照每亩200元的标准给予一次性奖补。</t>
  </si>
  <si>
    <t>万元</t>
  </si>
  <si>
    <t>农业农村局</t>
  </si>
  <si>
    <t>赵守康</t>
  </si>
  <si>
    <t>slx4</t>
  </si>
  <si>
    <t>优质林果组培车间</t>
  </si>
  <si>
    <t>林场</t>
  </si>
  <si>
    <t>计划投资3000万元，在林场新建占地18亩（国有土地）的优质林果组培车间1座，主要用于：新建组培车间1座1536平米，驯化室5107平米。资产产权归属1个村，债券资金建设部分产生的收益先行用于归还利息及本金，衔接资金投入部分形成的资产权属下沉至村一级，年收益按照实际情况确定，收益资金分配至村集体，由村集体制定具体分配方案。</t>
  </si>
  <si>
    <t>座</t>
  </si>
  <si>
    <t>水发</t>
  </si>
  <si>
    <t>slx5</t>
  </si>
  <si>
    <t>阿拉力乡育苗基地建设</t>
  </si>
  <si>
    <t>阿拉力乡3村</t>
  </si>
  <si>
    <t>计划投资2000万元，在阿拉力乡3村新建占地204亩的育苗温室22座及水肥一体机等相关附属设施配套、附属配套用房及配套水电路等附属设施。资产产权归属2个村，按照衔接资金投入每年不低于当年同期银行贷款基准利率的比例分红，收益资金分配至村集体，由村集体制定具体分配方案。</t>
  </si>
  <si>
    <t>阿拉力乡</t>
  </si>
  <si>
    <t>孔令萧</t>
  </si>
  <si>
    <t>slx9</t>
  </si>
  <si>
    <t>亚曼牙乡果蔬汁车间建设</t>
  </si>
  <si>
    <t>产地初加工和精深加工</t>
  </si>
  <si>
    <t>亚曼牙15村</t>
  </si>
  <si>
    <t>计划投资3000万元，在亚曼牙乡15村新建7000平方米的果蔬汁加工车间1座及相关附属设施设备。</t>
  </si>
  <si>
    <t>亚曼牙乡</t>
  </si>
  <si>
    <t>靳长根</t>
  </si>
  <si>
    <t>slx10</t>
  </si>
  <si>
    <t>阿拉力乡老厂房改建</t>
  </si>
  <si>
    <t>改扩建</t>
  </si>
  <si>
    <t>计划投资2000万元，对阿拉力乡3村农副产品深加工园区进行改造升级，主要包括对厂房室内电路、上下水等进行改造，室外修建天然气管道、排污管道、污水预处理系统等附属配套设施。资产产权归属1个村，按照衔接资金投入每年不低于当年同期银行贷款基准利率的比例分红，收益资金分配至村集体，由村集体制定具体分配方案。</t>
  </si>
  <si>
    <t>slx11</t>
  </si>
  <si>
    <t>滴灌带生产车间</t>
  </si>
  <si>
    <t>牙甫泉镇19村</t>
  </si>
  <si>
    <t>计划投资350万元，在牙甫泉镇19村新建占地20亩的滴灌带生产厂1个，主要建设生产车间1000平方米、附属用房及水电路气管网等基础配套设施。资产产权归属1个村，按照衔接资金投入每年不低于当年同期银行贷款基准利率的比例分红，收益资金分配至村集体，由村集体制定具体分配方案。</t>
  </si>
  <si>
    <t>牙甫泉镇</t>
  </si>
  <si>
    <t>徐天祥</t>
  </si>
  <si>
    <t>slx12</t>
  </si>
  <si>
    <t>小微产业园建设</t>
  </si>
  <si>
    <t>罕南力克镇6村</t>
  </si>
  <si>
    <t>计划投资405万元，在罕南力克镇6村新建果脯加工厂房600平方米及配套附属设施，采购烘干设备2套、制冰设备2套，企业采购设备8套。资产产权归属1个村，按照衔接资金投入每年不低于当年同期银行贷款基准利率的比例分红，收益资金分配至村集体，由村集体制定具体分配方案。</t>
  </si>
  <si>
    <t>罕南力克镇</t>
  </si>
  <si>
    <t>闫有斌</t>
  </si>
  <si>
    <t>slx13</t>
  </si>
  <si>
    <t>帮扶车间扩建</t>
  </si>
  <si>
    <t>英阿瓦提乡3村</t>
  </si>
  <si>
    <t>计划投资200万元，在英阿瓦提乡3村新建面积500平米的服装加工厂房1个及水电路气管网等基础配套设施。资产产权归属1个村，按照衔接资金投入每年不低于当年同期银行贷款基准利率的比例分红，收益资金分配至村集体，由村集体制定具体分配方案。</t>
  </si>
  <si>
    <t>英阿瓦提乡</t>
  </si>
  <si>
    <t>刘静</t>
  </si>
  <si>
    <t>喀什瑞冰食品科技有限责任公司、疏勒县祖传刺绣农民专业合作社</t>
  </si>
  <si>
    <t>slx14</t>
  </si>
  <si>
    <t>制种小麦厂附属配套</t>
  </si>
  <si>
    <t>库木西力克乡1村、15村</t>
  </si>
  <si>
    <t>计划投资640万元，对库木西力克乡1村、15村制种小麦厂进行改扩建提升，配套及水电路气管网等基础配套设施。资产产权归属1个村，按照衔接资金投入每年不低于当年同期银行贷款基准利率的比例分红，收益资金分配至村集体，由村集体制定具体分配方案。</t>
  </si>
  <si>
    <t>库木西力克乡</t>
  </si>
  <si>
    <t>杜益民</t>
  </si>
  <si>
    <t>九丰禾种业科技有限公司</t>
  </si>
  <si>
    <t>slx16</t>
  </si>
  <si>
    <t>牙甫泉镇农贸市场提升改造</t>
  </si>
  <si>
    <t>市场建设和农村电商物流</t>
  </si>
  <si>
    <t>牙甫泉镇6村</t>
  </si>
  <si>
    <t>计划投资2000万元，改造提升牙甫泉镇6村占地270亩的农贸市场和畜牧巴扎，主要包括：检疫站、地面硬化、巴扎道路、排污设施及水电附属配套设施。资产产权归属2个村，按照衔接资金投入每年不低于当年同期银行贷款基准利率的比例分红，收益资金分配至村集体，由村集体制定具体分配方案。</t>
  </si>
  <si>
    <t>slx17</t>
  </si>
  <si>
    <t>罕南力克镇农贸市场改造提升</t>
  </si>
  <si>
    <t>罕南力克镇12村</t>
  </si>
  <si>
    <t>计划投资200万元，改造提升罕南力克镇12村现有农贸市场1200平方，并对农贸市场水电路气管网等基础配套设施改造。资产产权归属1个村，按照衔接资金投入每年不低于当年同期银行贷款基准利率的比例分红，收益资金分配至村集体，由村集体制定具体分配方案。</t>
  </si>
  <si>
    <t>疏勒县罕迪亚儿商贸有限公司</t>
  </si>
  <si>
    <t>slx18</t>
  </si>
  <si>
    <t>阿拉甫乡农贸市场改造提升</t>
  </si>
  <si>
    <t>阿拉甫乡12村</t>
  </si>
  <si>
    <t>计划投资320万元，改造提升阿拉甫乡12村现有农贸市场，主要建设：硬化4000㎡、建设30-40㎡商铺18间、操作间10间及附属配套设备。资产产权归属1个村，按照衔接资金投入每年不低于当年同期银行贷款基准利率的比例分红，收益资金分配至村集体，由村集体制定具体分配方案。</t>
  </si>
  <si>
    <t>阿拉甫乡</t>
  </si>
  <si>
    <t>曾辉</t>
  </si>
  <si>
    <t>slx19</t>
  </si>
  <si>
    <t>英尔力克乡就业商铺建设</t>
  </si>
  <si>
    <t>英尔力克乡4村</t>
  </si>
  <si>
    <t>计划投资300万元，在英尔力克乡4村新建1座1000平方米的就业商铺及附属配套。资产产权归属1个村，按照衔接资金投入每年不低于当年同期银行贷款基准利率的比例分红，收益资金分配至村集体，由村集体制定具体分配方案。</t>
  </si>
  <si>
    <t>平方米</t>
  </si>
  <si>
    <t>英尔力克乡</t>
  </si>
  <si>
    <t>姜东</t>
  </si>
  <si>
    <t>①英尔力克乡：村委会自营；②阿拉甫乡：村委会自营；③罕南力克镇：村委会自营；④艾尔木东乡：村委会自营；⑤牙甫泉镇：疏勒惠丰农商建设发展服务有限公司</t>
  </si>
  <si>
    <t>slx20</t>
  </si>
  <si>
    <t>罕南力克镇就业商铺建设</t>
  </si>
  <si>
    <t>罕南力克镇11村</t>
  </si>
  <si>
    <t>计划投资1000万元，在罕南力克镇11村新建1座2400平方米的就业商铺及附属配套设施。资产产权归属1个村，按照衔接资金投入每年不低于当年同期银行贷款基准利率的比例分红，收益资金分配至村集体，由村集体制定具体分配方案。</t>
  </si>
  <si>
    <t>slx21</t>
  </si>
  <si>
    <t>艾尔木东乡就业商铺建设</t>
  </si>
  <si>
    <t>艾尔木东乡2村</t>
  </si>
  <si>
    <t>计划投资550万元，在艾尔木东乡2村新建1座1600平米的就业商铺及附属配套。资产产权归属1个村，按照衔接资金投入每年不低于当年同期银行贷款基准利率的比例分红，收益资金分配至村集体，由村集体制定具体分配方案。</t>
  </si>
  <si>
    <t>艾尔木东乡</t>
  </si>
  <si>
    <t>金召义</t>
  </si>
  <si>
    <t>slx22</t>
  </si>
  <si>
    <t>牙甫泉镇就业商铺建设</t>
  </si>
  <si>
    <t>计划投资2100万元，牙甫泉镇6村新建2座共8400平方米的就业商铺及附属配套设施。资产产权归属1个村，按照衔接资金投入每年不低于当年同期银行贷款基准利率的比例分红，收益资金分配至村集体，由村集体制定具体分配方案。</t>
  </si>
  <si>
    <t>徐天翔</t>
  </si>
  <si>
    <t>slx23</t>
  </si>
  <si>
    <t>阿拉力乡就业商铺建设</t>
  </si>
  <si>
    <t>计划投资300万元，在阿拉力乡3村在2023年新建商铺基础上进行改扩建，新增600平方米商铺，配套水电路等相关附属设施。资产产权归属1个村，按照衔接资金投入每年不低于当年同期银行贷款基准利率的比例分红，收益资金分配至村集体，由村集体制定具体分配方案。</t>
  </si>
  <si>
    <t>slx24</t>
  </si>
  <si>
    <t>亚曼牙乡就业商铺建设</t>
  </si>
  <si>
    <t>亚曼牙乡9村</t>
  </si>
  <si>
    <t>计划投资600万元，亚曼牙乡9村新建1座2000平方米的就业商铺及附属配套。资产产权归属1个村，按照衔接资金投入每年不低于当年同期银行贷款基准利率的比例分红，收益资金分配至村集体，由村集体制定具体分配方案。</t>
  </si>
  <si>
    <t>slx25</t>
  </si>
  <si>
    <t>塔孜洪乡20村示范村建设-鱼塘基础配套提升</t>
  </si>
  <si>
    <t>休闲农业与观光旅游</t>
  </si>
  <si>
    <t>塔孜洪乡20村</t>
  </si>
  <si>
    <t>计划投资1000万元，对塔孜洪乡20村基础设施进行改造提升并配套附属。主要包括：800亩鱼塘改造、铺设上下水管网、新建旅游路、修建排碱渠等。</t>
  </si>
  <si>
    <t>个</t>
  </si>
  <si>
    <t>塔孜洪乡</t>
  </si>
  <si>
    <t>于文虎</t>
  </si>
  <si>
    <t>slx26</t>
  </si>
  <si>
    <t>塔孜洪乡19村示范村建设-鲁疆情食用菌农业科技示范园</t>
  </si>
  <si>
    <t>塔孜洪乡19村</t>
  </si>
  <si>
    <t>计划投资1259.56万元，对塔孜洪乡19村食用菌农业科技示范园进行扩建，主要包括：新建食用菌功能性厂房（育种车间）3000㎡、新建6座日光温室拱棚、进化车间改造及园区水电配套附属设施建设。</t>
  </si>
  <si>
    <t>slx27</t>
  </si>
  <si>
    <t>扶贫小额贷款贴息</t>
  </si>
  <si>
    <t>小额贷款贴息</t>
  </si>
  <si>
    <t>计划投资1700万元对15000户脱贫户进行小额信贷贴息，鼓励脱贫户发展生产。</t>
  </si>
  <si>
    <t>slx79</t>
  </si>
  <si>
    <t>支持良种能繁母畜养殖（羊）到户奖补</t>
  </si>
  <si>
    <t>养殖业基地</t>
  </si>
  <si>
    <t>对引进、自繁良种能繁母羊饲养3个月以上的脱贫户（监测对象）进行补助，引进每只补助400元、自繁每只补助300元，计划投资1500万元。（补助户数、资金额以最终验收为准）</t>
  </si>
  <si>
    <t>农业农村局、项目乡镇</t>
  </si>
  <si>
    <t>赵守康、项目乡镇党委书记</t>
  </si>
  <si>
    <t>slx80</t>
  </si>
  <si>
    <t>亚曼牙乡速冻果蔬加工建设项目</t>
  </si>
  <si>
    <t>亚曼牙乡15村</t>
  </si>
  <si>
    <t>计划投资6000万元，在亚曼牙乡15村新建速冻果蔬加工厂1座，主要包括：新建生产车间4000平米1座、新建1.5万吨冷库1座、速冻设备及配套设施。</t>
  </si>
  <si>
    <t>slx60</t>
  </si>
  <si>
    <t>主要粮食作物单产提升到户奖补</t>
  </si>
  <si>
    <t>对应用粮食增产先进技术，实现小麦较上年单产提升1.5%以上的脱贫户（监测对象）进行补助，每亩补助150元，计划投资3000万元。（补助户数、资金额以最终验收为准）</t>
  </si>
  <si>
    <t>万亩</t>
  </si>
  <si>
    <t>slx61</t>
  </si>
  <si>
    <t>支持良种能繁母畜养殖（牛）到户奖补</t>
  </si>
  <si>
    <t>对引进、自繁良种能繁母牛饲养3个月以上的脱贫户（监测对象）进行补助，引进每头补助4000元、自繁每头补助3000元，计划投资4000万元。（补助户数、资金额以最终验收为准）</t>
  </si>
  <si>
    <t>头</t>
  </si>
  <si>
    <t>slx62</t>
  </si>
  <si>
    <t>支持庭院经济发展到户奖补</t>
  </si>
  <si>
    <t>对脱贫户、监测对象利用房前屋后、前庭后院发展家庭特色种植，按照每亩1000元的标准给予补助，本次安排资金600万元。（补助户数、资金额以最终验收为准）</t>
  </si>
  <si>
    <t>slx69</t>
  </si>
  <si>
    <t>拱棚改造提升到户奖补</t>
  </si>
  <si>
    <t>对实施拱棚进行提升改造的脱贫户（监测对象）进行补助，每棚不超过300元的标准给于一次性补助，本次安排资金750万元。（补助户数、资金额以最终验收为准）</t>
  </si>
  <si>
    <t>slx70</t>
  </si>
  <si>
    <t>购置食用菌棒到户奖补</t>
  </si>
  <si>
    <t>塔孜洪乡22个村</t>
  </si>
  <si>
    <t>对购置食用菌棒的脱贫户（监测对象）进行补助，按照每棒不超过0.6元的标准给于补助，本次安排资金350万元。（补助户数、资金额以最终验收为准）</t>
  </si>
  <si>
    <t>slx72</t>
  </si>
  <si>
    <t>农副产品深加工消防提升改造项目</t>
  </si>
  <si>
    <t>计划投资380万元，对疏勒农副产品深加工厂房车间进行消防提升改造及走廊消防提升。</t>
  </si>
  <si>
    <t>slx58</t>
  </si>
  <si>
    <t>农副产品深加工附属配套改造</t>
  </si>
  <si>
    <t>计划投资120万元，对疏勒农副产品深加工园区室外电路，供排水，供暖等附属配套及设施进行改造。</t>
  </si>
  <si>
    <t>slx73</t>
  </si>
  <si>
    <t>小微产业园基础设施提升</t>
  </si>
  <si>
    <t>计划投入197万元，新建350m³的消防水池两座、1500㎡地面硬化、配电室1座（含发电机）及相关附属配套设施。</t>
  </si>
  <si>
    <t>slx68</t>
  </si>
  <si>
    <t>设施农业小型水利设施</t>
  </si>
  <si>
    <t>小型农田水利建设</t>
  </si>
  <si>
    <t>巴仁乡2村</t>
  </si>
  <si>
    <t>计划投资50万元，对2村已建的716座拱棚完善灌溉系统，铺设管网4378米。</t>
  </si>
  <si>
    <t>米</t>
  </si>
  <si>
    <t>巴仁乡</t>
  </si>
  <si>
    <t>武建</t>
  </si>
  <si>
    <t>slx63</t>
  </si>
  <si>
    <t>英尔力克乡冷库建设</t>
  </si>
  <si>
    <t>农产品仓储保鲜冷链基础设施建设</t>
  </si>
  <si>
    <t>英尔力克乡19村</t>
  </si>
  <si>
    <t>计划投资500万元，在英尔力克乡19村新建3600m³及配套附属设施的冷库1座。（本次安排资金300万元）</t>
  </si>
  <si>
    <t>slx66</t>
  </si>
  <si>
    <t>牙甫泉镇保鲜库（气调库）建设（一期）</t>
  </si>
  <si>
    <t>牙甫泉镇8村</t>
  </si>
  <si>
    <t>计划投资390万元，新建气调库一座，建设规模3000m³，配套建设其他附属设施（衔接资金）</t>
  </si>
  <si>
    <t>slx64</t>
  </si>
  <si>
    <t>牙甫泉镇保鲜库（气调库）建设（二期）</t>
  </si>
  <si>
    <t>计划投资130万元，新建气调库一座，建设规模1000m³，配套建设其他附属设施（少数民族发展资金）</t>
  </si>
  <si>
    <t>slx65</t>
  </si>
  <si>
    <t>牙甫泉镇现代化日光温室提升改造</t>
  </si>
  <si>
    <t>牙甫泉镇4村</t>
  </si>
  <si>
    <t>计划投资59万元（每座2.8万元），对牙甫泉4村21座日光温室进行改造提升，配套改造电暖风供暖设备（三相电）</t>
  </si>
  <si>
    <t>slx74</t>
  </si>
  <si>
    <t>塔孜洪乡庭院经济高质量发展</t>
  </si>
  <si>
    <t>计划投资9万元，对塔孜洪乡19村9户具备种植食用菌条件农户家中的棚圈、空房进行提升改造，按照每平米300元的标准给予补助，共300平方米，主要包括安装置物架、喷淋系统、水箱等设施。</t>
  </si>
  <si>
    <t>户</t>
  </si>
  <si>
    <t>二</t>
  </si>
  <si>
    <t>就业增收</t>
  </si>
  <si>
    <t>slx31</t>
  </si>
  <si>
    <t>农村道路管护人员补助</t>
  </si>
  <si>
    <t>公益性岗位</t>
  </si>
  <si>
    <t>计划投资1099.2万元，对916名农村道路养护员按照每人每月1000元的标准进行补助。其中：疏勒镇9名、巴仁乡38名、巴合齐乡65名、亚曼牙乡51名、洋大曼乡59名、塔孜洪乡74名、英尔力克乡71名、罕南力克镇147名、库木西力克乡85名、塔尕尔其乡32名、牙甫泉镇70名、艾尔木东乡49名、英阿瓦提乡44名、阿拉力乡56名、阿拉甫66名。</t>
  </si>
  <si>
    <t>名</t>
  </si>
  <si>
    <t>交通局</t>
  </si>
  <si>
    <t>王英琦</t>
  </si>
  <si>
    <t>slx32</t>
  </si>
  <si>
    <t>村级公益性岗位补助</t>
  </si>
  <si>
    <t>计划投资2482.488万元万元，对1277名村级公益性岗位（监测对象）按照每人每月1620元进行补助。其中：塔尕尔其乡50名，亚曼牙乡87名，罕南力克镇135人，巴仁乡76名，洋大曼乡94名，艾尔木东乡61名，巴合齐乡88名，阿拉力乡59名，英尔力克乡108名，牙甫泉镇109名，阿拉甫乡69人名，库木西力克乡124名，塔孜洪乡132名，英阿瓦提乡58名，疏勒镇27名。</t>
  </si>
  <si>
    <t>人社局</t>
  </si>
  <si>
    <t>李雪荣</t>
  </si>
  <si>
    <t>slx33</t>
  </si>
  <si>
    <t>外出就业交通费补助</t>
  </si>
  <si>
    <t>交通费补助</t>
  </si>
  <si>
    <t>计划投资500万元，对符合条件外出务工就业的脱贫户（含监测户）进行交通费补助，按照实际产生的交通费用拨付资金。</t>
  </si>
  <si>
    <t>三</t>
  </si>
  <si>
    <t>乡村建设行动</t>
  </si>
  <si>
    <t>slx34</t>
  </si>
  <si>
    <t>疏勒县牙甫泉镇吐排艾日克村土地开发区供水管道项目</t>
  </si>
  <si>
    <t>农村防汛抗旱和供水保障工程</t>
  </si>
  <si>
    <t>牙甫泉镇13村、15村、17村、18村</t>
  </si>
  <si>
    <t>计划投资2619万元，新建1m³/s的0.987公里引水渠一条，库容为16.31万立方米的沉砂池一座，14.618公里输水管道。</t>
  </si>
  <si>
    <t>流量、万立方米、公里</t>
  </si>
  <si>
    <t>1/16.31/14.618</t>
  </si>
  <si>
    <t>水利局</t>
  </si>
  <si>
    <t>贺勇</t>
  </si>
  <si>
    <t>slx35</t>
  </si>
  <si>
    <t>疏勒县库山河流域依英干渠沉砂池工程</t>
  </si>
  <si>
    <t>牙甫泉镇1村</t>
  </si>
  <si>
    <t>计划投资3244.44万元，建设沉砂池1座，总占地面积144.6亩，建设围堤1263m，隔堤644m，堤顶沥青混凝土管理道路1907m,斗渠改道446m，新建进水闸、出水闸、节制闸各1座，设计流量为23.6m³/s。</t>
  </si>
  <si>
    <t>slx36</t>
  </si>
  <si>
    <t>产业路建设</t>
  </si>
  <si>
    <t>农村基础设施 （含产业配套基础设施）</t>
  </si>
  <si>
    <t>计划投资5000万元新建产业道路83公里，每公里补助60万元。（含路基工程、路面工程及桥涵附属工程）。</t>
  </si>
  <si>
    <t>公里</t>
  </si>
  <si>
    <t>王瑛琦</t>
  </si>
  <si>
    <t>slx37</t>
  </si>
  <si>
    <t>塔孜洪乡20村示范村建设-产业园区水系管网建设</t>
  </si>
  <si>
    <t>计划投资400万元，在塔孜洪乡20村修建水系管网8公里，每公里补助50万元。</t>
  </si>
  <si>
    <t>slx38</t>
  </si>
  <si>
    <t>塔孜洪乡20村示范村建设-防渗渠建设</t>
  </si>
  <si>
    <t>计划投资300万元，新建设计流量0.3m³/s的防渗渠3.5公里，每公里补助85万元。</t>
  </si>
  <si>
    <t>slx39</t>
  </si>
  <si>
    <t>塔孜洪乡19村示范村建设-防渗渠建设</t>
  </si>
  <si>
    <t>计划投资770万元，在塔孜洪乡19村新建设计流量0.5m³/s的防渗渠7公里，每公里补助110万元。</t>
  </si>
  <si>
    <t>slx40</t>
  </si>
  <si>
    <t>塔孜洪乡19村示范村建设-公厕建设</t>
  </si>
  <si>
    <t>农村卫生厕所改造（户用、公共厕所）</t>
  </si>
  <si>
    <t>计划投资60万元，在塔孜洪乡19村新建装配式厕所1座（30平方米），每座25万、室内厕所1座（30平方米），每座35万。</t>
  </si>
  <si>
    <t>slx41</t>
  </si>
  <si>
    <t>喀什地区疏勒县2024年“煤改电”工程(二期)居民供暖设施改造项目</t>
  </si>
  <si>
    <t>农村清洁能源设施建设</t>
  </si>
  <si>
    <t>巴仁乡5村等50个村。</t>
  </si>
  <si>
    <t>计划投资436.23万元，对4847户脱贫户（监测户）按照每户补助900元的标准进行煤改电补助。其中阿拉力乡564户，10村36户、1村78户、2村4户、3村120户、5村55户、7村133户、8村78户、9村60户；艾尔木东乡106户，5村14户、7村27户、8村33户、9村32户；巴合齐乡57户，4村57户；巴仁乡98户，5村86户、6村12户；罕南力克镇1846户，10村229户、11村188户、12村220户、21村134户、22村113户、3村281户、4村100户、5村129户、6村79户、8村141户、9村232户；塔尕尔其乡899户，1村112户、2村72户、3村74户、4村81户、5村131户、6村110户、7村54户、8村125户、9村140户；亚曼牙乡1086户，14村76户、1村180户、2村250户、3村113户、4村145户、5村94户、6村125户、7村103户；洋大曼乡80户，1村7户、2村43户、3村16户、4村14户；英阿瓦提乡101户，1村48户、3村53户；英尔力克乡10户，10村4户、6村6户。</t>
  </si>
  <si>
    <t>发改委、住建局、项目乡镇</t>
  </si>
  <si>
    <t>李淑芳、托乎提阿吉·卡的尔、项目项目乡镇党委书记</t>
  </si>
  <si>
    <t>slx42</t>
  </si>
  <si>
    <t>疏勒县第二批村庄规划编制</t>
  </si>
  <si>
    <t>85个村</t>
  </si>
  <si>
    <t>计划投资1189.51万元，编制85个村编制村庄规划。主要包括：发展目标和规模确定、国土空间布局与用途管制、产业发展规划、居住用地布局、公共服务设施规划、道路交通规划、公用设施规划、历史文化保护利用和特色风貌引导、国土空间综合整治与生态修复、安全和综合防灾减灾、近期实施项目等。</t>
  </si>
  <si>
    <t>自然资源局</t>
  </si>
  <si>
    <t>张天霖</t>
  </si>
  <si>
    <t>slx43</t>
  </si>
  <si>
    <t>农村基础设施提升</t>
  </si>
  <si>
    <t>农村污水治理</t>
  </si>
  <si>
    <t>塔孜洪乡7村、20村</t>
  </si>
  <si>
    <t>计划投资1250万元，在塔孜洪乡新建污水排水管网15公里覆盖442户及商户，其中：7村7公里，覆盖258个户，投资600万元、20村8公里，覆盖184户，投资650万元。</t>
  </si>
  <si>
    <t>slx44</t>
  </si>
  <si>
    <t>疏勒县阿拉甫乡2024年中央财政以工代赈防渗渠建设项目</t>
  </si>
  <si>
    <t>农村基础设施（含产业配套基础设施）</t>
  </si>
  <si>
    <t>阿拉甫乡3村</t>
  </si>
  <si>
    <t>计划投资390万元，新建设计流量0.3—0.5m³/s的防渗渠5.4公里，配套附属设施。</t>
  </si>
  <si>
    <t>slx45</t>
  </si>
  <si>
    <t>疏勒县库木西力克乡2024年中央财政以工代赈防渗渠建设项目</t>
  </si>
  <si>
    <t>库木西力克乡11村</t>
  </si>
  <si>
    <t>计划投资400万元，新建设计流量0.3—0.5m³/s的防渗渠6.4公里，配套附属设施。</t>
  </si>
  <si>
    <t>slx46</t>
  </si>
  <si>
    <t>疏勒县罕南力克镇易地搬迁安置点基础设施改造提升2024年中央财政以工代赈项目</t>
  </si>
  <si>
    <t>罕南力克镇易地搬迁安置区</t>
  </si>
  <si>
    <t>计划投资200万元，改造提升供排水管网2.1公里，地面硬化改造提升500平方米，配套附属设施。</t>
  </si>
  <si>
    <t>slx47</t>
  </si>
  <si>
    <t>.疏勒县巴合齐乡2024年中央财政以工代赈防渗渠建设项目</t>
  </si>
  <si>
    <t>巴合齐乡5村、9村</t>
  </si>
  <si>
    <t>计划投资400万元，新建设计流量0.2—0.8m³/s的防渗渠5公里，配套附属设施。</t>
  </si>
  <si>
    <t>巴合齐乡</t>
  </si>
  <si>
    <t>黄乃源</t>
  </si>
  <si>
    <t>slx48</t>
  </si>
  <si>
    <t>疏勒县牙甫泉镇2024年中央财政以工代赈防渗渠建设项目</t>
  </si>
  <si>
    <t>牙甫泉镇2村、8村、9村、16村、18村</t>
  </si>
  <si>
    <t>计划投资390万元，新建设计流量0.3—0.7m³/s的防渗渠建设5.6公里，配套附属设施。</t>
  </si>
  <si>
    <t>slx49</t>
  </si>
  <si>
    <t>疏勒县艾尔木东乡尤喀克英吾斯塘（3）村2024年中央财政以工代赈道路建设项目</t>
  </si>
  <si>
    <t>艾尔木东乡3村</t>
  </si>
  <si>
    <t>计划投资240万元，新建村组道路3.8公里，配套附属设施。</t>
  </si>
  <si>
    <t>slx50</t>
  </si>
  <si>
    <t>疏勒县塔孜洪乡2024年中央财政以工代赈防渗渠建设项目</t>
  </si>
  <si>
    <t>塔孜洪乡2村、3村</t>
  </si>
  <si>
    <t>计划投资266万元，新建设计流量为0.3—0.7m³/s的防渗渠4公里，配套附属设施。</t>
  </si>
  <si>
    <t>slx59</t>
  </si>
  <si>
    <t>巴仁乡9村防渗渠建设</t>
  </si>
  <si>
    <t>巴仁乡9村</t>
  </si>
  <si>
    <t>计划投资350万元，在巴仁乡9村新建设计流量0.7m³/s的防渗渠2.8公里及配套附属设施。</t>
  </si>
  <si>
    <t>slx78</t>
  </si>
  <si>
    <t>巴仁乡9村小型水利工程</t>
  </si>
  <si>
    <t>计划投资260万元，在巴仁乡9村新建防渗渠3公里，配套附属设施。</t>
  </si>
  <si>
    <t>slx81</t>
  </si>
  <si>
    <t>村组道路建设</t>
  </si>
  <si>
    <t>计划投资50万元，对巴仁乡9村0.6公里道路进行硬化。</t>
  </si>
  <si>
    <t>slx71</t>
  </si>
  <si>
    <t>斗渠改建工程</t>
  </si>
  <si>
    <t>罕南力克镇1村、2村、6村、7村、8村、9村；库木西力克乡2村、8村、9村、10村、15村、16村、19村</t>
  </si>
  <si>
    <t>计划投资3520万元（衔接资金3000万元，自筹资金520万元）（本次安排资金1975万元），其中：
1.斗渠改建工程：计划投资3100万元（衔接资金2600万元、自筹资金500万元）改建斗渠37公里，设计流量0.3m³/s，并配套改建渠系建筑物，其中：罕南力克镇6个村18公里、库木西力克乡7个村19公里。
2.斗渠改建工程及附属设施配套：计划投资420万元（衔接资金400万元、自筹资金20万元），新建防渗渠1条，防渗长度0.97公里，涉及牙甫泉镇21村；清淤排碱渠1条，长度7.3公里，涉及巴合齐乡3村、4村；对三条原有斗渠进行防渗改建，防渗总长度4.5公里，涉及塔尕尔其乡1村、艾尔木东乡6村、阿拉力乡4村，铺设供水管道7.7公里，涉及亚曼牙乡10村、巴仁乡9村、塔尕尔其乡9村、塔孜洪乡14村、库木西力克乡1村、14村。</t>
  </si>
  <si>
    <t>slx76</t>
  </si>
  <si>
    <t>产业路建设（二期）</t>
  </si>
  <si>
    <t>牙甫泉镇6村等12个村</t>
  </si>
  <si>
    <t>计划投资2000万元，新建道路25.43公里。1.疏勒县牙甫泉镇6村农村道路建设项目共2.76公里，涉及6村，投资280万元；2.疏勒县农村道路路网建设项目22.67公里，投资1720万元。</t>
  </si>
  <si>
    <t>slx77</t>
  </si>
  <si>
    <t>产业路建设（三期）</t>
  </si>
  <si>
    <t>牙甫泉镇1村、2村、3村、5村、6村、8村、13村、14村、15村、17村、19村、21村；阿拉甫乡6村 10村 13村；艾尔木东乡2村、8村</t>
  </si>
  <si>
    <t>计划投资2000万元，新建产业道路28.5公里。其中：1.牙甫泉镇新建农村道路18公里，投资1250万元，涉及1村、2村、3村、5村、6村、8村、13村、14村、15村、17村、19村、21村；2.阿拉甫乡新建农村道路5公里，投资360万元，涉及6村 10村 13村；3.艾尔木东乡新建农村道路5.5公里，投资390万元，涉及2村、8村。</t>
  </si>
  <si>
    <t>slx75</t>
  </si>
  <si>
    <t>人居环境及碎片化整治项目</t>
  </si>
  <si>
    <t>计划投资360万元，对塔孜洪乡19村台吐尔桥西侧（柯孜博依总干渠两侧）环境进行综合提升，主要对3组约1200亩土地及周围环境进行整理、土方清运20万方。</t>
  </si>
  <si>
    <t>slx82</t>
  </si>
  <si>
    <t>公厕建设</t>
  </si>
  <si>
    <t>洋大曼乡5村、7村；巴仁乡7村、9村；塔孜洪乡7村；罕南力克镇13村；亚曼牙乡14村；库木西力克乡9村、19村；塔尕尔其乡5村、9村；牙甫泉镇6村、7村；艾尔木东乡2村、9村；英阿瓦提乡6村、10村；阿拉甫乡1-14村</t>
  </si>
  <si>
    <t>新建公共厕所32座，合计640万元。其中：
1.洋大曼乡2座120平方米，每座20万元，投资40万元。5村1座、7村1座；
2.巴仁乡3座180平方米，每座20万元，投资60万元。7村1座、9村2座；
3.塔孜洪乡2座120平方米，每座20万元，投资40万元。7村2座；
4.罕南力克镇1座60平方米，每座20万元，投资20万元。13村1座；
5.亚曼牙乡1座60平方米，每座20万元，投资20万元。14村1座；
6.库木西力克乡2座120平方米，每座20万元，投资40万元。9村1座、19村1座；
7.塔尕尔其乡2座120平方米，每座20万元，投资40万元。5村1座、9村1座；
8.牙甫泉镇2座120平方米，每座20万元，投资40万元。6村1座、7村1座；
9.艾尔木东乡2座120平方米，每座20万元，投资40万元。2村1座、9村1座；
10.英阿瓦提乡2座120平方米，每座20万元，投资40万元。6村1座、10村1座；
11.阿拉甫乡13座780平方米，每座20万元，投资260万元。1村1座、2村1座、3村1座、4村1座、5村1座、6村1座、7村1座、8村1座、10村1座、11村1座、12村1座、13村1座、14村1座。</t>
  </si>
  <si>
    <t>住建局、项目乡镇</t>
  </si>
  <si>
    <t>住建局、项目乡镇党委书记</t>
  </si>
  <si>
    <t>四</t>
  </si>
  <si>
    <t>易地搬迁后扶</t>
  </si>
  <si>
    <t>slx51</t>
  </si>
  <si>
    <t>易地搬迁安置区公共服务岗位补助</t>
  </si>
  <si>
    <t>就业发展工程</t>
  </si>
  <si>
    <t>12个易地搬迁安置区</t>
  </si>
  <si>
    <t>计划投资314.928万元，对疏勒县12个易地搬迁安置点162名公共服务人员按照每人每月1620元的标准进行补助。其中：阿拉甫乡7名，艾尔木东乡7名，罕南力克镇10名，库木西力克乡10名，疏勒镇24名，塔尕尔其乡14名，牙甫泉镇29名，亚曼牙乡7名，洋大曼乡14名，英阿瓦提乡14名，英尔力克乡12名，巴合齐乡14名。</t>
  </si>
  <si>
    <t>发改委</t>
  </si>
  <si>
    <t>李淑芳</t>
  </si>
  <si>
    <t>slx52</t>
  </si>
  <si>
    <t>易地扶贫搬迁债券贴息补助</t>
  </si>
  <si>
    <t>易地扶贫搬迁贷款债券贴息补助</t>
  </si>
  <si>
    <t>疏勒县</t>
  </si>
  <si>
    <t>计划投资213.5万元，对易地扶贫搬迁政府债券进行贴息。</t>
  </si>
  <si>
    <t>财政局</t>
  </si>
  <si>
    <t>黄柳飞</t>
  </si>
  <si>
    <t>slx67</t>
  </si>
  <si>
    <t>塔尕尔其乡易地搬迁安置区污水处理设备购置</t>
  </si>
  <si>
    <t>必要基础设施建设</t>
  </si>
  <si>
    <t>塔尕尔其乡易地搬迁安置区</t>
  </si>
  <si>
    <t>计划投资60万元，在塔尕尔其乡易地搬迁安置区购置一体化污水处理装置1套（日处理量30方）、新建化粪池30m³、检查井20个及相关附属设施。</t>
  </si>
  <si>
    <t>立方</t>
  </si>
  <si>
    <t>塔尕尔其乡</t>
  </si>
  <si>
    <t>热夏提</t>
  </si>
  <si>
    <t>五</t>
  </si>
  <si>
    <t>巩固三保障成果</t>
  </si>
  <si>
    <t>slx53</t>
  </si>
  <si>
    <t>雨露计划补助</t>
  </si>
  <si>
    <t>享受“雨露计划+”职业教育补助</t>
  </si>
  <si>
    <t>计划投资2497.2万元，对8885名疏勒县农村建档立卡脱贫户、监测帮扶对象家庭中有子女接受中、高等职业教育（子女在校学习，并在教育部、人力资源社会保障部高等职业教育学籍管理系统注册正式学籍。中等职业教育包括全日制普通中专、职业高中、技工院校；高等职业教育包括全日制普通大专、高职院校、技师学院等）（后续根据实际情况核算人数），按照每人每年3000元的标准给予助学补助。</t>
  </si>
  <si>
    <t>教育局</t>
  </si>
  <si>
    <t>俞江</t>
  </si>
  <si>
    <t>六</t>
  </si>
  <si>
    <t>项目管理费</t>
  </si>
  <si>
    <t>slx54</t>
  </si>
  <si>
    <t>从中央衔接资金中按照不超过1%的比例据实列支项目管理费，计划从2024年中央衔接资金中提取项目管理费400万元。主要用于项目前期设计、评审等与项目管理相关的开支。</t>
  </si>
  <si>
    <t>乡村振兴局</t>
  </si>
  <si>
    <t>宋福红</t>
  </si>
  <si>
    <t>七</t>
  </si>
  <si>
    <t>其他</t>
  </si>
  <si>
    <t>slx55</t>
  </si>
  <si>
    <t>低氟边销茶“送茶入户”</t>
  </si>
  <si>
    <t>困难群众饮用低氟茶</t>
  </si>
  <si>
    <t>计划投资55.44万元，对7920户监测帮扶家庭开展“健康饮茶”“送茶入户”，每户家庭赠送2公斤低氟边销茶。</t>
  </si>
  <si>
    <t>县委统战部</t>
  </si>
  <si>
    <t>李艳奎</t>
  </si>
  <si>
    <t>slx56</t>
  </si>
  <si>
    <t>特色非遗陶瓷产业发展</t>
  </si>
  <si>
    <t>少数民族特色村寨建设项目</t>
  </si>
  <si>
    <t>牙甫泉镇5村</t>
  </si>
  <si>
    <t>计划投资20万元，采购高温窑炉、压坯机、拉坯机、练泥机、搅拌机、陶艺球磨机等制作设备。</t>
  </si>
  <si>
    <t>slx57</t>
  </si>
  <si>
    <t>牙甫泉小刀民族手工产业发展</t>
  </si>
  <si>
    <t>文化传承</t>
  </si>
  <si>
    <t>计划投资30万元，采购空气锤、激光切割机、 激光打码机及小刀制作人工器具。</t>
  </si>
  <si>
    <t>11个乡镇</t>
  </si>
  <si>
    <t>阿拉甫乡10村</t>
  </si>
  <si>
    <t>罕南力克镇7村</t>
  </si>
  <si>
    <t>牙甫泉镇17村</t>
  </si>
  <si>
    <t>亚曼牙9村</t>
  </si>
  <si>
    <t>1.英尔力克乡4、12村
2.罕南力克镇11村
3.艾尔木东乡2村
4.牙甫泉镇6村
5.阿拉力乡3村
6.亚曼牙乡9村</t>
  </si>
  <si>
    <t>塔孜洪乡7村、20村；艾尔木东乡2村</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</si>
</sst>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8">
    <font>
      <sz val="11"/>
      <color theme="1"/>
      <name val="宋体"/>
      <charset val="134"/>
      <scheme val="minor"/>
    </font>
    <font>
      <sz val="12"/>
      <name val="宋体"/>
      <charset val="134"/>
      <scheme val="minor"/>
    </font>
    <font>
      <sz val="12"/>
      <name val="黑体"/>
      <charset val="134"/>
    </font>
    <font>
      <b/>
      <sz val="12"/>
      <name val="宋体"/>
      <charset val="134"/>
      <scheme val="minor"/>
    </font>
    <font>
      <sz val="11"/>
      <name val="宋体"/>
      <charset val="134"/>
      <scheme val="minor"/>
    </font>
    <font>
      <sz val="28"/>
      <name val="方正小标宋_GBK"/>
      <charset val="134"/>
    </font>
    <font>
      <b/>
      <sz val="12"/>
      <name val="宋体"/>
      <charset val="0"/>
      <scheme val="minor"/>
    </font>
    <font>
      <sz val="12"/>
      <name val="宋体"/>
      <charset val="0"/>
      <scheme val="minor"/>
    </font>
    <font>
      <sz val="12"/>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s>
  <fills count="34">
    <fill>
      <patternFill patternType="none"/>
    </fill>
    <fill>
      <patternFill patternType="gray125"/>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6" fillId="33" borderId="0" applyNumberFormat="0" applyBorder="0" applyAlignment="0" applyProtection="0">
      <alignment vertical="center"/>
    </xf>
    <xf numFmtId="0" fontId="27" fillId="0" borderId="0">
      <alignment vertical="center"/>
    </xf>
    <xf numFmtId="0" fontId="27" fillId="0" borderId="0">
      <alignment vertical="center"/>
    </xf>
    <xf numFmtId="0" fontId="0" fillId="0" borderId="0">
      <alignment vertical="center"/>
    </xf>
  </cellStyleXfs>
  <cellXfs count="36">
    <xf numFmtId="0" fontId="0" fillId="0" borderId="0" xfId="0">
      <alignment vertical="center"/>
    </xf>
    <xf numFmtId="0" fontId="0" fillId="0" borderId="0" xfId="0" applyAlignment="1">
      <alignment vertical="center" wrapText="1"/>
    </xf>
    <xf numFmtId="0" fontId="1" fillId="0" borderId="0" xfId="0" applyNumberFormat="1" applyFont="1" applyAlignment="1">
      <alignment horizontal="center" vertical="center"/>
    </xf>
    <xf numFmtId="0" fontId="2" fillId="0" borderId="0" xfId="0" applyNumberFormat="1" applyFont="1" applyAlignment="1">
      <alignment horizontal="center" vertical="center" wrapText="1"/>
    </xf>
    <xf numFmtId="0" fontId="3" fillId="0" borderId="0" xfId="0" applyNumberFormat="1" applyFont="1" applyFill="1" applyBorder="1" applyAlignment="1">
      <alignment horizontal="center" vertical="center" wrapText="1"/>
    </xf>
    <xf numFmtId="0" fontId="4" fillId="0" borderId="0" xfId="0" applyNumberFormat="1" applyFont="1" applyAlignment="1">
      <alignment horizontal="center" vertical="center"/>
    </xf>
    <xf numFmtId="0" fontId="4" fillId="0" borderId="0" xfId="0" applyNumberFormat="1" applyFont="1" applyAlignment="1">
      <alignment horizontal="left" vertical="center"/>
    </xf>
    <xf numFmtId="0" fontId="5" fillId="0" borderId="0" xfId="0" applyNumberFormat="1" applyFont="1" applyBorder="1" applyAlignment="1" applyProtection="1">
      <alignment horizontal="center" vertical="center"/>
      <protection locked="0"/>
    </xf>
    <xf numFmtId="0" fontId="5" fillId="0" borderId="0" xfId="0" applyNumberFormat="1" applyFont="1" applyBorder="1" applyAlignment="1" applyProtection="1">
      <alignment horizontal="left" vertical="center"/>
      <protection locked="0"/>
    </xf>
    <xf numFmtId="0" fontId="3" fillId="0" borderId="0" xfId="0" applyNumberFormat="1" applyFont="1" applyAlignment="1" applyProtection="1">
      <alignment horizontal="left" vertical="center"/>
      <protection locked="0"/>
    </xf>
    <xf numFmtId="0" fontId="1" fillId="0" borderId="0" xfId="0" applyNumberFormat="1" applyFont="1" applyBorder="1" applyAlignment="1" applyProtection="1">
      <alignment horizontal="center" vertical="center"/>
      <protection locked="0"/>
    </xf>
    <xf numFmtId="0" fontId="1" fillId="0" borderId="0" xfId="0" applyNumberFormat="1" applyFont="1" applyBorder="1" applyAlignment="1" applyProtection="1">
      <alignment horizontal="left" vertical="center"/>
      <protection locked="0"/>
    </xf>
    <xf numFmtId="0" fontId="2"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0" fontId="6" fillId="2" borderId="1" xfId="0" applyNumberFormat="1"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vertical="center" wrapText="1"/>
    </xf>
    <xf numFmtId="0" fontId="1" fillId="0" borderId="1" xfId="0" applyNumberFormat="1" applyFont="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Border="1" applyAlignment="1">
      <alignment horizontal="left"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176" fontId="1" fillId="0" borderId="1" xfId="0" applyNumberFormat="1" applyFont="1" applyBorder="1" applyAlignment="1">
      <alignment horizontal="center" vertical="center" wrapText="1"/>
    </xf>
    <xf numFmtId="177" fontId="1" fillId="0" borderId="1" xfId="0" applyNumberFormat="1" applyFont="1" applyBorder="1" applyAlignment="1">
      <alignment horizontal="center" vertical="center" wrapText="1"/>
    </xf>
    <xf numFmtId="0" fontId="1" fillId="0" borderId="0" xfId="0" applyNumberFormat="1" applyFont="1" applyAlignment="1" applyProtection="1">
      <alignment horizontal="center" vertical="center"/>
      <protection locked="0"/>
    </xf>
    <xf numFmtId="0" fontId="3" fillId="0" borderId="0" xfId="0" applyNumberFormat="1" applyFont="1" applyAlignment="1" applyProtection="1">
      <alignment horizontal="center" vertical="center"/>
      <protection locked="0"/>
    </xf>
    <xf numFmtId="0" fontId="2" fillId="0" borderId="4" xfId="0" applyNumberFormat="1" applyFont="1" applyBorder="1" applyAlignment="1">
      <alignment horizontal="center" vertical="center" wrapText="1"/>
    </xf>
    <xf numFmtId="177" fontId="6"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xf>
    <xf numFmtId="0" fontId="3" fillId="0" borderId="0" xfId="0" applyNumberFormat="1" applyFont="1" applyAlignment="1">
      <alignment horizontal="center" vertical="center"/>
    </xf>
    <xf numFmtId="0" fontId="8" fillId="0" borderId="1" xfId="0" applyFont="1" applyBorder="1" applyAlignment="1">
      <alignment horizontal="left" vertical="center" wrapText="1"/>
    </xf>
    <xf numFmtId="0" fontId="1" fillId="0" borderId="3"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xfId="49"/>
    <cellStyle name="常规 16" xfId="50"/>
    <cellStyle name="常规 2" xfId="51"/>
  </cellStyles>
  <tableStyles count="0" defaultTableStyle="TableStyleMedium2" defaultPivotStyle="PivotStyleLight16"/>
  <colors>
    <mruColors>
      <color rgb="00D9D9D9"/>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X85"/>
  <sheetViews>
    <sheetView tabSelected="1" view="pageBreakPreview" zoomScale="55" zoomScaleNormal="70" workbookViewId="0">
      <pane ySplit="4" topLeftCell="A28" activePane="bottomLeft" state="frozen"/>
      <selection/>
      <selection pane="bottomLeft" activeCell="H34" sqref="H34"/>
    </sheetView>
  </sheetViews>
  <sheetFormatPr defaultColWidth="7" defaultRowHeight="13.5"/>
  <cols>
    <col min="1" max="1" width="5.88333333333333" style="5" customWidth="1"/>
    <col min="2" max="2" width="7.5" style="5" customWidth="1"/>
    <col min="3" max="3" width="15.45" style="5" customWidth="1"/>
    <col min="4" max="4" width="5.63333333333333" style="5" customWidth="1"/>
    <col min="5" max="5" width="7.63333333333333" style="5" customWidth="1"/>
    <col min="6" max="6" width="5.63333333333333" style="5" customWidth="1"/>
    <col min="7" max="7" width="17.3166666666667" style="5" customWidth="1"/>
    <col min="8" max="8" width="94.6333333333333" style="6" customWidth="1"/>
    <col min="9" max="9" width="5.63333333333333" style="5" customWidth="1"/>
    <col min="10" max="10" width="7.63333333333333" style="5" customWidth="1"/>
    <col min="11" max="12" width="14.7416666666667" style="5" customWidth="1"/>
    <col min="13" max="13" width="12.2" style="5" customWidth="1"/>
    <col min="14" max="14" width="10.9" style="5" customWidth="1"/>
    <col min="15" max="15" width="12.3166666666667" style="5" customWidth="1"/>
    <col min="16" max="18" width="7.63333333333333" style="5" hidden="1" customWidth="1"/>
    <col min="19" max="19" width="10.1333333333333" style="5" hidden="1" customWidth="1"/>
    <col min="20" max="20" width="10.7" style="5" hidden="1" customWidth="1"/>
    <col min="21" max="21" width="10.0916666666667" style="5" customWidth="1"/>
    <col min="22" max="25" width="12.1166666666667" style="5" customWidth="1"/>
    <col min="26" max="27" width="12.7166666666667" style="5" customWidth="1"/>
    <col min="28" max="28" width="25.7166666666667" style="6" hidden="1" customWidth="1"/>
    <col min="29" max="29" width="8.63333333333333" style="5" customWidth="1"/>
    <col min="30" max="16384" width="7" style="5" customWidth="1"/>
  </cols>
  <sheetData>
    <row r="1" ht="35" customHeight="1" spans="1:29">
      <c r="A1" s="7" t="s">
        <v>0</v>
      </c>
      <c r="B1" s="7"/>
      <c r="C1" s="7"/>
      <c r="D1" s="7"/>
      <c r="E1" s="7"/>
      <c r="F1" s="7"/>
      <c r="G1" s="7"/>
      <c r="H1" s="8"/>
      <c r="I1" s="7"/>
      <c r="J1" s="7"/>
      <c r="K1" s="7"/>
      <c r="L1" s="7"/>
      <c r="M1" s="7"/>
      <c r="N1" s="7"/>
      <c r="O1" s="7"/>
      <c r="P1" s="7"/>
      <c r="Q1" s="7"/>
      <c r="R1" s="7"/>
      <c r="S1" s="7"/>
      <c r="T1" s="7"/>
      <c r="U1" s="7"/>
      <c r="V1" s="7"/>
      <c r="W1" s="7"/>
      <c r="X1" s="7"/>
      <c r="Y1" s="7"/>
      <c r="Z1" s="7"/>
      <c r="AA1" s="7"/>
      <c r="AB1" s="8"/>
      <c r="AC1" s="7"/>
    </row>
    <row r="2" s="2" customFormat="1" ht="20" customHeight="1" spans="1:29">
      <c r="A2" s="9" t="s">
        <v>1</v>
      </c>
      <c r="B2" s="9"/>
      <c r="C2" s="9"/>
      <c r="D2" s="9"/>
      <c r="E2" s="9"/>
      <c r="F2" s="10"/>
      <c r="G2" s="10"/>
      <c r="H2" s="11"/>
      <c r="I2" s="10"/>
      <c r="J2" s="10"/>
      <c r="K2" s="10"/>
      <c r="L2" s="10"/>
      <c r="M2" s="10"/>
      <c r="N2" s="10"/>
      <c r="O2" s="10"/>
      <c r="P2" s="10"/>
      <c r="Q2" s="10"/>
      <c r="R2" s="10"/>
      <c r="S2" s="10"/>
      <c r="T2" s="10"/>
      <c r="U2" s="10"/>
      <c r="V2" s="27"/>
      <c r="W2" s="27"/>
      <c r="X2" s="27"/>
      <c r="Y2" s="27"/>
      <c r="Z2" s="27"/>
      <c r="AA2" s="28"/>
      <c r="AB2" s="9"/>
      <c r="AC2" s="28"/>
    </row>
    <row r="3" s="3" customFormat="1" ht="104" customHeight="1" spans="1:29">
      <c r="A3" s="12"/>
      <c r="B3" s="12"/>
      <c r="C3" s="12"/>
      <c r="D3" s="12"/>
      <c r="E3" s="12"/>
      <c r="F3" s="12"/>
      <c r="G3" s="12"/>
      <c r="H3" s="12"/>
      <c r="I3" s="12"/>
      <c r="J3" s="12"/>
      <c r="K3" s="12" t="s">
        <v>2</v>
      </c>
      <c r="L3" s="12" t="s">
        <v>3</v>
      </c>
      <c r="M3" s="12" t="s">
        <v>4</v>
      </c>
      <c r="N3" s="12" t="s">
        <v>5</v>
      </c>
      <c r="O3" s="12" t="s">
        <v>6</v>
      </c>
      <c r="P3" s="12" t="s">
        <v>7</v>
      </c>
      <c r="Q3" s="12" t="s">
        <v>8</v>
      </c>
      <c r="R3" s="12" t="s">
        <v>9</v>
      </c>
      <c r="S3" s="12"/>
      <c r="T3" s="12"/>
      <c r="U3" s="12" t="s">
        <v>10</v>
      </c>
      <c r="V3" s="12" t="s">
        <v>11</v>
      </c>
      <c r="W3" s="12" t="s">
        <v>12</v>
      </c>
      <c r="X3" s="12" t="s">
        <v>13</v>
      </c>
      <c r="Y3" s="12" t="s">
        <v>14</v>
      </c>
      <c r="Z3" s="12" t="s">
        <v>15</v>
      </c>
      <c r="AA3" s="12" t="s">
        <v>16</v>
      </c>
      <c r="AB3" s="29"/>
      <c r="AC3" s="12"/>
    </row>
    <row r="4" s="4" customFormat="1" ht="25" customHeight="1" spans="1:258">
      <c r="A4" s="13" t="s">
        <v>17</v>
      </c>
      <c r="B4" s="14"/>
      <c r="C4" s="14"/>
      <c r="D4" s="14"/>
      <c r="E4" s="14"/>
      <c r="F4" s="14"/>
      <c r="G4" s="14"/>
      <c r="H4" s="15"/>
      <c r="I4" s="15"/>
      <c r="J4" s="15"/>
      <c r="K4" s="24">
        <f>K5+K44+K48+K74+K78+K80+K82</f>
        <v>68388</v>
      </c>
      <c r="L4" s="24">
        <f t="shared" ref="L4:U4" si="0">L5+L44+L48+L74+L78+L80+L82</f>
        <v>68060</v>
      </c>
      <c r="M4" s="24">
        <f t="shared" si="0"/>
        <v>64220</v>
      </c>
      <c r="N4" s="24">
        <f t="shared" si="0"/>
        <v>2286</v>
      </c>
      <c r="O4" s="24">
        <f t="shared" si="0"/>
        <v>1554</v>
      </c>
      <c r="P4" s="24">
        <f t="shared" si="0"/>
        <v>0</v>
      </c>
      <c r="Q4" s="24">
        <f t="shared" si="0"/>
        <v>0</v>
      </c>
      <c r="R4" s="24">
        <f t="shared" si="0"/>
        <v>0</v>
      </c>
      <c r="S4" s="24">
        <f t="shared" si="0"/>
        <v>0</v>
      </c>
      <c r="T4" s="24">
        <f t="shared" si="0"/>
        <v>0</v>
      </c>
      <c r="U4" s="24">
        <f t="shared" si="0"/>
        <v>328</v>
      </c>
      <c r="V4" s="24"/>
      <c r="W4" s="24"/>
      <c r="X4" s="24"/>
      <c r="Y4" s="24"/>
      <c r="Z4" s="30"/>
      <c r="AA4" s="30"/>
      <c r="AB4" s="31"/>
      <c r="AC4" s="32"/>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33"/>
      <c r="FE4" s="33"/>
      <c r="FF4" s="33"/>
      <c r="FG4" s="33"/>
      <c r="FH4" s="33"/>
      <c r="FI4" s="33"/>
      <c r="FJ4" s="33"/>
      <c r="FK4" s="33"/>
      <c r="FL4" s="33"/>
      <c r="FM4" s="33"/>
      <c r="FN4" s="33"/>
      <c r="FO4" s="33"/>
      <c r="FP4" s="33"/>
      <c r="FQ4" s="33"/>
      <c r="FR4" s="33"/>
      <c r="FS4" s="33"/>
      <c r="FT4" s="33"/>
      <c r="FU4" s="33"/>
      <c r="FV4" s="33"/>
      <c r="FW4" s="33"/>
      <c r="FX4" s="33"/>
      <c r="FY4" s="33"/>
      <c r="FZ4" s="33"/>
      <c r="GA4" s="33"/>
      <c r="GB4" s="33"/>
      <c r="GC4" s="33"/>
      <c r="GD4" s="33"/>
      <c r="GE4" s="33"/>
      <c r="GF4" s="33"/>
      <c r="GG4" s="33"/>
      <c r="GH4" s="33"/>
      <c r="GI4" s="33"/>
      <c r="GJ4" s="33"/>
      <c r="GK4" s="33"/>
      <c r="GL4" s="33"/>
      <c r="GM4" s="33"/>
      <c r="GN4" s="33"/>
      <c r="GO4" s="33"/>
      <c r="GP4" s="33"/>
      <c r="GQ4" s="33"/>
      <c r="GR4" s="33"/>
      <c r="GS4" s="33"/>
      <c r="GT4" s="33"/>
      <c r="GU4" s="33"/>
      <c r="GV4" s="33"/>
      <c r="GW4" s="33"/>
      <c r="GX4" s="33"/>
      <c r="GY4" s="33"/>
      <c r="GZ4" s="33"/>
      <c r="HA4" s="33"/>
      <c r="HB4" s="33"/>
      <c r="HC4" s="33"/>
      <c r="HD4" s="33"/>
      <c r="HE4" s="33"/>
      <c r="HF4" s="33"/>
      <c r="HG4" s="33"/>
      <c r="HH4" s="33"/>
      <c r="HI4" s="33"/>
      <c r="HJ4" s="33"/>
      <c r="HK4" s="33"/>
      <c r="HL4" s="33"/>
      <c r="HM4" s="33"/>
      <c r="HN4" s="33"/>
      <c r="HO4" s="33"/>
      <c r="HP4" s="33"/>
      <c r="HQ4" s="33"/>
      <c r="HR4" s="33"/>
      <c r="HS4" s="33"/>
      <c r="HT4" s="33"/>
      <c r="HU4" s="33"/>
      <c r="HV4" s="33"/>
      <c r="HW4" s="33"/>
      <c r="HX4" s="33"/>
      <c r="HY4" s="33"/>
      <c r="HZ4" s="33"/>
      <c r="IA4" s="33"/>
      <c r="IB4" s="33"/>
      <c r="IC4" s="33"/>
      <c r="ID4" s="33"/>
      <c r="IE4" s="33"/>
      <c r="IF4" s="33"/>
      <c r="IG4" s="33"/>
      <c r="IH4" s="33"/>
      <c r="II4" s="33"/>
      <c r="IJ4" s="33"/>
      <c r="IK4" s="33"/>
      <c r="IL4" s="33"/>
      <c r="IM4" s="33"/>
      <c r="IN4" s="33"/>
      <c r="IO4" s="33"/>
      <c r="IP4" s="33"/>
      <c r="IQ4" s="33"/>
      <c r="IR4" s="33"/>
      <c r="IS4" s="33"/>
      <c r="IT4" s="33"/>
      <c r="IU4" s="33"/>
      <c r="IV4" s="33"/>
      <c r="IW4" s="33"/>
      <c r="IX4" s="33"/>
    </row>
    <row r="5" s="4" customFormat="1" ht="25" customHeight="1" spans="1:258">
      <c r="A5" s="13" t="s">
        <v>18</v>
      </c>
      <c r="B5" s="16" t="s">
        <v>19</v>
      </c>
      <c r="C5" s="17"/>
      <c r="D5" s="18"/>
      <c r="E5" s="18"/>
      <c r="F5" s="18"/>
      <c r="G5" s="14"/>
      <c r="H5" s="15"/>
      <c r="I5" s="15"/>
      <c r="J5" s="15"/>
      <c r="K5" s="24">
        <f>SUM(K6:K43)</f>
        <v>37957.576503</v>
      </c>
      <c r="L5" s="24">
        <f t="shared" ref="L5:U5" si="1">SUM(L6:L43)</f>
        <v>37957.576503</v>
      </c>
      <c r="M5" s="24">
        <f t="shared" si="1"/>
        <v>36291.300811</v>
      </c>
      <c r="N5" s="24">
        <f t="shared" si="1"/>
        <v>186.767192</v>
      </c>
      <c r="O5" s="24">
        <f t="shared" si="1"/>
        <v>1479.5085</v>
      </c>
      <c r="P5" s="24">
        <f t="shared" si="1"/>
        <v>0</v>
      </c>
      <c r="Q5" s="24">
        <f t="shared" si="1"/>
        <v>0</v>
      </c>
      <c r="R5" s="24">
        <f t="shared" si="1"/>
        <v>0</v>
      </c>
      <c r="S5" s="24">
        <f t="shared" si="1"/>
        <v>0</v>
      </c>
      <c r="T5" s="24">
        <f t="shared" si="1"/>
        <v>0</v>
      </c>
      <c r="U5" s="24">
        <f t="shared" si="1"/>
        <v>0</v>
      </c>
      <c r="V5" s="24"/>
      <c r="W5" s="24"/>
      <c r="X5" s="24"/>
      <c r="Y5" s="24"/>
      <c r="Z5" s="30"/>
      <c r="AA5" s="30"/>
      <c r="AB5" s="31"/>
      <c r="AC5" s="32"/>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c r="IJ5" s="33"/>
      <c r="IK5" s="33"/>
      <c r="IL5" s="33"/>
      <c r="IM5" s="33"/>
      <c r="IN5" s="33"/>
      <c r="IO5" s="33"/>
      <c r="IP5" s="33"/>
      <c r="IQ5" s="33"/>
      <c r="IR5" s="33"/>
      <c r="IS5" s="33"/>
      <c r="IT5" s="33"/>
      <c r="IU5" s="33"/>
      <c r="IV5" s="33"/>
      <c r="IW5" s="33"/>
      <c r="IX5" s="33"/>
    </row>
    <row r="6" customFormat="1" ht="307" customHeight="1" spans="1:258">
      <c r="A6" s="19">
        <v>1</v>
      </c>
      <c r="B6" s="19" t="s">
        <v>20</v>
      </c>
      <c r="C6" s="20" t="s">
        <v>21</v>
      </c>
      <c r="D6" s="19" t="s">
        <v>19</v>
      </c>
      <c r="E6" s="19" t="s">
        <v>22</v>
      </c>
      <c r="F6" s="19" t="s">
        <v>23</v>
      </c>
      <c r="G6" s="19" t="s">
        <v>24</v>
      </c>
      <c r="H6" s="21" t="s">
        <v>25</v>
      </c>
      <c r="I6" s="19" t="s">
        <v>26</v>
      </c>
      <c r="J6" s="19">
        <v>13672.2</v>
      </c>
      <c r="K6" s="25">
        <f>L6+S6+T6+U6</f>
        <v>1298.124598</v>
      </c>
      <c r="L6" s="25">
        <f>M6+N6+O6+P6+Q6+R6</f>
        <v>1298.124598</v>
      </c>
      <c r="M6" s="25">
        <v>1298.124598</v>
      </c>
      <c r="N6" s="25"/>
      <c r="O6" s="25"/>
      <c r="P6" s="25"/>
      <c r="Q6" s="25"/>
      <c r="R6" s="25"/>
      <c r="S6" s="25"/>
      <c r="T6" s="25"/>
      <c r="U6" s="25"/>
      <c r="V6" s="25" t="s">
        <v>27</v>
      </c>
      <c r="W6" s="25" t="s">
        <v>28</v>
      </c>
      <c r="X6" s="25" t="s">
        <v>29</v>
      </c>
      <c r="Y6" s="25" t="s">
        <v>30</v>
      </c>
      <c r="Z6" s="19" t="s">
        <v>31</v>
      </c>
      <c r="AA6" s="19" t="s">
        <v>32</v>
      </c>
      <c r="AB6" s="21"/>
      <c r="AC6" s="20"/>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row>
    <row r="7" customFormat="1" ht="94" customHeight="1" spans="1:258">
      <c r="A7" s="19">
        <v>2</v>
      </c>
      <c r="B7" s="19" t="s">
        <v>33</v>
      </c>
      <c r="C7" s="20" t="s">
        <v>34</v>
      </c>
      <c r="D7" s="19" t="s">
        <v>19</v>
      </c>
      <c r="E7" s="19" t="s">
        <v>22</v>
      </c>
      <c r="F7" s="19" t="s">
        <v>23</v>
      </c>
      <c r="G7" s="19" t="s">
        <v>35</v>
      </c>
      <c r="H7" s="21" t="s">
        <v>36</v>
      </c>
      <c r="I7" s="19" t="s">
        <v>37</v>
      </c>
      <c r="J7" s="19">
        <v>913.36</v>
      </c>
      <c r="K7" s="25">
        <f t="shared" ref="K7:K43" si="2">L7+S7+T7+U7</f>
        <v>785.8552</v>
      </c>
      <c r="L7" s="25">
        <f t="shared" ref="L7:L43" si="3">M7+N7+O7+P7+Q7+R7</f>
        <v>785.8552</v>
      </c>
      <c r="M7" s="25">
        <v>785.8552</v>
      </c>
      <c r="N7" s="25"/>
      <c r="O7" s="25"/>
      <c r="P7" s="25"/>
      <c r="Q7" s="25"/>
      <c r="R7" s="25"/>
      <c r="S7" s="25"/>
      <c r="T7" s="25"/>
      <c r="U7" s="25"/>
      <c r="V7" s="25" t="s">
        <v>27</v>
      </c>
      <c r="W7" s="25" t="s">
        <v>28</v>
      </c>
      <c r="X7" s="25" t="s">
        <v>29</v>
      </c>
      <c r="Y7" s="25" t="s">
        <v>30</v>
      </c>
      <c r="Z7" s="19" t="s">
        <v>38</v>
      </c>
      <c r="AA7" s="19" t="s">
        <v>39</v>
      </c>
      <c r="AB7" s="21"/>
      <c r="AC7" s="19"/>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row>
    <row r="8" customFormat="1" ht="139" customHeight="1" spans="1:258">
      <c r="A8" s="19">
        <v>3</v>
      </c>
      <c r="B8" s="19" t="s">
        <v>40</v>
      </c>
      <c r="C8" s="20" t="s">
        <v>41</v>
      </c>
      <c r="D8" s="19" t="s">
        <v>19</v>
      </c>
      <c r="E8" s="19" t="s">
        <v>22</v>
      </c>
      <c r="F8" s="19" t="s">
        <v>23</v>
      </c>
      <c r="G8" s="19" t="s">
        <v>42</v>
      </c>
      <c r="H8" s="21" t="s">
        <v>43</v>
      </c>
      <c r="I8" s="19" t="s">
        <v>44</v>
      </c>
      <c r="J8" s="19">
        <v>1</v>
      </c>
      <c r="K8" s="25">
        <f t="shared" si="2"/>
        <v>100</v>
      </c>
      <c r="L8" s="25">
        <f t="shared" si="3"/>
        <v>100</v>
      </c>
      <c r="M8" s="25">
        <v>100</v>
      </c>
      <c r="N8" s="25"/>
      <c r="O8" s="25"/>
      <c r="P8" s="25"/>
      <c r="Q8" s="25"/>
      <c r="R8" s="25"/>
      <c r="S8" s="25"/>
      <c r="T8" s="25"/>
      <c r="U8" s="25"/>
      <c r="V8" s="25" t="s">
        <v>27</v>
      </c>
      <c r="W8" s="25" t="s">
        <v>28</v>
      </c>
      <c r="X8" s="25" t="s">
        <v>29</v>
      </c>
      <c r="Y8" s="25"/>
      <c r="Z8" s="19" t="s">
        <v>38</v>
      </c>
      <c r="AA8" s="19" t="s">
        <v>39</v>
      </c>
      <c r="AB8" s="21" t="s">
        <v>45</v>
      </c>
      <c r="AC8" s="19"/>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row>
    <row r="9" customFormat="1" ht="148" customHeight="1" spans="1:258">
      <c r="A9" s="19">
        <v>4</v>
      </c>
      <c r="B9" s="19" t="s">
        <v>46</v>
      </c>
      <c r="C9" s="20" t="s">
        <v>47</v>
      </c>
      <c r="D9" s="19" t="s">
        <v>19</v>
      </c>
      <c r="E9" s="19" t="s">
        <v>22</v>
      </c>
      <c r="F9" s="19" t="s">
        <v>23</v>
      </c>
      <c r="G9" s="19" t="s">
        <v>48</v>
      </c>
      <c r="H9" s="21" t="s">
        <v>49</v>
      </c>
      <c r="I9" s="19" t="s">
        <v>44</v>
      </c>
      <c r="J9" s="19">
        <v>22</v>
      </c>
      <c r="K9" s="25">
        <f t="shared" si="2"/>
        <v>1900</v>
      </c>
      <c r="L9" s="25">
        <f t="shared" si="3"/>
        <v>1900</v>
      </c>
      <c r="M9" s="25">
        <v>1900</v>
      </c>
      <c r="N9" s="25"/>
      <c r="O9" s="25"/>
      <c r="P9" s="25"/>
      <c r="Q9" s="25"/>
      <c r="R9" s="25"/>
      <c r="S9" s="25"/>
      <c r="T9" s="25"/>
      <c r="U9" s="25"/>
      <c r="V9" s="25" t="s">
        <v>27</v>
      </c>
      <c r="W9" s="25" t="s">
        <v>28</v>
      </c>
      <c r="X9" s="25" t="s">
        <v>29</v>
      </c>
      <c r="Y9" s="25" t="s">
        <v>30</v>
      </c>
      <c r="Z9" s="19" t="s">
        <v>50</v>
      </c>
      <c r="AA9" s="19" t="s">
        <v>51</v>
      </c>
      <c r="AB9" s="21"/>
      <c r="AC9" s="19"/>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row>
    <row r="10" customFormat="1" ht="110" customHeight="1" spans="1:258">
      <c r="A10" s="19">
        <v>5</v>
      </c>
      <c r="B10" s="19" t="s">
        <v>52</v>
      </c>
      <c r="C10" s="20" t="s">
        <v>53</v>
      </c>
      <c r="D10" s="19" t="s">
        <v>19</v>
      </c>
      <c r="E10" s="19" t="s">
        <v>54</v>
      </c>
      <c r="F10" s="19" t="s">
        <v>23</v>
      </c>
      <c r="G10" s="19" t="s">
        <v>55</v>
      </c>
      <c r="H10" s="21" t="s">
        <v>56</v>
      </c>
      <c r="I10" s="19" t="s">
        <v>44</v>
      </c>
      <c r="J10" s="19">
        <v>1</v>
      </c>
      <c r="K10" s="25">
        <f t="shared" si="2"/>
        <v>2724.295</v>
      </c>
      <c r="L10" s="25">
        <f t="shared" si="3"/>
        <v>2724.295</v>
      </c>
      <c r="M10" s="25">
        <v>2724.295</v>
      </c>
      <c r="N10" s="25"/>
      <c r="O10" s="25"/>
      <c r="P10" s="25"/>
      <c r="Q10" s="25"/>
      <c r="R10" s="25"/>
      <c r="S10" s="25"/>
      <c r="T10" s="25"/>
      <c r="U10" s="25"/>
      <c r="V10" s="25" t="s">
        <v>27</v>
      </c>
      <c r="W10" s="25" t="s">
        <v>28</v>
      </c>
      <c r="X10" s="25" t="s">
        <v>29</v>
      </c>
      <c r="Y10" s="25"/>
      <c r="Z10" s="19" t="s">
        <v>57</v>
      </c>
      <c r="AA10" s="19" t="s">
        <v>58</v>
      </c>
      <c r="AB10" s="21"/>
      <c r="AC10" s="20"/>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row>
    <row r="11" ht="117" customHeight="1" spans="1:29">
      <c r="A11" s="19">
        <v>6</v>
      </c>
      <c r="B11" s="19" t="s">
        <v>59</v>
      </c>
      <c r="C11" s="20" t="s">
        <v>60</v>
      </c>
      <c r="D11" s="19" t="s">
        <v>19</v>
      </c>
      <c r="E11" s="19" t="s">
        <v>54</v>
      </c>
      <c r="F11" s="19" t="s">
        <v>61</v>
      </c>
      <c r="G11" s="19" t="s">
        <v>48</v>
      </c>
      <c r="H11" s="21" t="s">
        <v>62</v>
      </c>
      <c r="I11" s="19" t="s">
        <v>44</v>
      </c>
      <c r="J11" s="19">
        <v>1</v>
      </c>
      <c r="K11" s="25">
        <f t="shared" si="2"/>
        <v>1985.639187</v>
      </c>
      <c r="L11" s="25">
        <f t="shared" si="3"/>
        <v>1985.639187</v>
      </c>
      <c r="M11" s="25">
        <v>1915.688471</v>
      </c>
      <c r="N11" s="25">
        <v>69.950306</v>
      </c>
      <c r="O11" s="25">
        <v>0.00041</v>
      </c>
      <c r="P11" s="25"/>
      <c r="Q11" s="25"/>
      <c r="R11" s="25"/>
      <c r="S11" s="25"/>
      <c r="T11" s="25"/>
      <c r="U11" s="25"/>
      <c r="V11" s="25" t="s">
        <v>27</v>
      </c>
      <c r="W11" s="25" t="s">
        <v>28</v>
      </c>
      <c r="X11" s="25" t="s">
        <v>29</v>
      </c>
      <c r="Y11" s="25"/>
      <c r="Z11" s="19" t="s">
        <v>50</v>
      </c>
      <c r="AA11" s="19" t="s">
        <v>51</v>
      </c>
      <c r="AB11" s="21"/>
      <c r="AC11" s="19"/>
    </row>
    <row r="12" customFormat="1" ht="115" customHeight="1" spans="1:258">
      <c r="A12" s="19">
        <v>7</v>
      </c>
      <c r="B12" s="19" t="s">
        <v>63</v>
      </c>
      <c r="C12" s="20" t="s">
        <v>64</v>
      </c>
      <c r="D12" s="19" t="s">
        <v>19</v>
      </c>
      <c r="E12" s="19" t="s">
        <v>54</v>
      </c>
      <c r="F12" s="19" t="s">
        <v>23</v>
      </c>
      <c r="G12" s="19" t="s">
        <v>65</v>
      </c>
      <c r="H12" s="21" t="s">
        <v>66</v>
      </c>
      <c r="I12" s="19" t="s">
        <v>44</v>
      </c>
      <c r="J12" s="19">
        <v>1</v>
      </c>
      <c r="K12" s="25">
        <f t="shared" si="2"/>
        <v>350</v>
      </c>
      <c r="L12" s="25">
        <f t="shared" si="3"/>
        <v>350</v>
      </c>
      <c r="M12" s="25">
        <v>350</v>
      </c>
      <c r="N12" s="25"/>
      <c r="O12" s="25"/>
      <c r="P12" s="25"/>
      <c r="Q12" s="25"/>
      <c r="R12" s="25"/>
      <c r="S12" s="25"/>
      <c r="T12" s="25"/>
      <c r="U12" s="25"/>
      <c r="V12" s="25" t="s">
        <v>27</v>
      </c>
      <c r="W12" s="25" t="s">
        <v>28</v>
      </c>
      <c r="X12" s="25" t="s">
        <v>29</v>
      </c>
      <c r="Y12" s="25"/>
      <c r="Z12" s="19" t="s">
        <v>67</v>
      </c>
      <c r="AA12" s="19" t="s">
        <v>68</v>
      </c>
      <c r="AB12" s="21"/>
      <c r="AC12" s="20"/>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row>
    <row r="13" ht="120" customHeight="1" spans="1:29">
      <c r="A13" s="19">
        <v>8</v>
      </c>
      <c r="B13" s="19" t="s">
        <v>69</v>
      </c>
      <c r="C13" s="20" t="s">
        <v>70</v>
      </c>
      <c r="D13" s="19" t="s">
        <v>19</v>
      </c>
      <c r="E13" s="19" t="s">
        <v>54</v>
      </c>
      <c r="F13" s="19" t="s">
        <v>23</v>
      </c>
      <c r="G13" s="19" t="s">
        <v>71</v>
      </c>
      <c r="H13" s="21" t="s">
        <v>72</v>
      </c>
      <c r="I13" s="19" t="s">
        <v>44</v>
      </c>
      <c r="J13" s="19">
        <v>1</v>
      </c>
      <c r="K13" s="25">
        <f t="shared" si="2"/>
        <v>405</v>
      </c>
      <c r="L13" s="25">
        <f t="shared" si="3"/>
        <v>405</v>
      </c>
      <c r="M13" s="25">
        <v>405</v>
      </c>
      <c r="N13" s="25"/>
      <c r="O13" s="25"/>
      <c r="P13" s="25"/>
      <c r="Q13" s="25"/>
      <c r="R13" s="25"/>
      <c r="S13" s="25"/>
      <c r="T13" s="25"/>
      <c r="U13" s="25"/>
      <c r="V13" s="25" t="s">
        <v>27</v>
      </c>
      <c r="W13" s="25" t="s">
        <v>28</v>
      </c>
      <c r="X13" s="25" t="s">
        <v>29</v>
      </c>
      <c r="Y13" s="25" t="s">
        <v>30</v>
      </c>
      <c r="Z13" s="19" t="s">
        <v>73</v>
      </c>
      <c r="AA13" s="19" t="s">
        <v>74</v>
      </c>
      <c r="AB13" s="21"/>
      <c r="AC13" s="20"/>
    </row>
    <row r="14" ht="107" customHeight="1" spans="1:29">
      <c r="A14" s="19">
        <v>9</v>
      </c>
      <c r="B14" s="19" t="s">
        <v>75</v>
      </c>
      <c r="C14" s="20" t="s">
        <v>76</v>
      </c>
      <c r="D14" s="19" t="s">
        <v>19</v>
      </c>
      <c r="E14" s="19" t="s">
        <v>54</v>
      </c>
      <c r="F14" s="19" t="s">
        <v>61</v>
      </c>
      <c r="G14" s="19" t="s">
        <v>77</v>
      </c>
      <c r="H14" s="21" t="s">
        <v>78</v>
      </c>
      <c r="I14" s="19" t="s">
        <v>44</v>
      </c>
      <c r="J14" s="19">
        <v>1</v>
      </c>
      <c r="K14" s="25">
        <f t="shared" si="2"/>
        <v>198.898498</v>
      </c>
      <c r="L14" s="25">
        <f t="shared" si="3"/>
        <v>198.898498</v>
      </c>
      <c r="M14" s="25">
        <v>198.898498</v>
      </c>
      <c r="N14" s="25"/>
      <c r="O14" s="25"/>
      <c r="P14" s="25"/>
      <c r="Q14" s="25"/>
      <c r="R14" s="25"/>
      <c r="S14" s="25"/>
      <c r="T14" s="25"/>
      <c r="U14" s="25"/>
      <c r="V14" s="25" t="s">
        <v>27</v>
      </c>
      <c r="W14" s="25" t="s">
        <v>28</v>
      </c>
      <c r="X14" s="25" t="s">
        <v>29</v>
      </c>
      <c r="Y14" s="25" t="s">
        <v>30</v>
      </c>
      <c r="Z14" s="19" t="s">
        <v>79</v>
      </c>
      <c r="AA14" s="19" t="s">
        <v>80</v>
      </c>
      <c r="AB14" s="21" t="s">
        <v>81</v>
      </c>
      <c r="AC14" s="20"/>
    </row>
    <row r="15" ht="106" customHeight="1" spans="1:29">
      <c r="A15" s="19">
        <v>10</v>
      </c>
      <c r="B15" s="19" t="s">
        <v>82</v>
      </c>
      <c r="C15" s="20" t="s">
        <v>83</v>
      </c>
      <c r="D15" s="19" t="s">
        <v>19</v>
      </c>
      <c r="E15" s="19" t="s">
        <v>54</v>
      </c>
      <c r="F15" s="19" t="s">
        <v>61</v>
      </c>
      <c r="G15" s="19" t="s">
        <v>84</v>
      </c>
      <c r="H15" s="21" t="s">
        <v>85</v>
      </c>
      <c r="I15" s="19" t="s">
        <v>44</v>
      </c>
      <c r="J15" s="19">
        <v>2</v>
      </c>
      <c r="K15" s="25">
        <f t="shared" si="2"/>
        <v>636.644407</v>
      </c>
      <c r="L15" s="25">
        <f t="shared" si="3"/>
        <v>636.644407</v>
      </c>
      <c r="M15" s="25">
        <v>636.644407</v>
      </c>
      <c r="N15" s="25"/>
      <c r="O15" s="25"/>
      <c r="P15" s="25"/>
      <c r="Q15" s="25"/>
      <c r="R15" s="25"/>
      <c r="S15" s="25"/>
      <c r="T15" s="25"/>
      <c r="U15" s="25"/>
      <c r="V15" s="25" t="s">
        <v>27</v>
      </c>
      <c r="W15" s="25" t="s">
        <v>28</v>
      </c>
      <c r="X15" s="25" t="s">
        <v>29</v>
      </c>
      <c r="Y15" s="25" t="s">
        <v>30</v>
      </c>
      <c r="Z15" s="19" t="s">
        <v>86</v>
      </c>
      <c r="AA15" s="19" t="s">
        <v>87</v>
      </c>
      <c r="AB15" s="21" t="s">
        <v>88</v>
      </c>
      <c r="AC15" s="20"/>
    </row>
    <row r="16" ht="127" customHeight="1" spans="1:29">
      <c r="A16" s="19">
        <v>11</v>
      </c>
      <c r="B16" s="19" t="s">
        <v>89</v>
      </c>
      <c r="C16" s="20" t="s">
        <v>90</v>
      </c>
      <c r="D16" s="19" t="s">
        <v>19</v>
      </c>
      <c r="E16" s="19" t="s">
        <v>91</v>
      </c>
      <c r="F16" s="19" t="s">
        <v>61</v>
      </c>
      <c r="G16" s="19" t="s">
        <v>92</v>
      </c>
      <c r="H16" s="21" t="s">
        <v>93</v>
      </c>
      <c r="I16" s="19" t="s">
        <v>44</v>
      </c>
      <c r="J16" s="19">
        <v>1</v>
      </c>
      <c r="K16" s="25">
        <f t="shared" si="2"/>
        <v>1800</v>
      </c>
      <c r="L16" s="25">
        <f t="shared" si="3"/>
        <v>1800</v>
      </c>
      <c r="M16" s="25">
        <v>1800</v>
      </c>
      <c r="N16" s="25"/>
      <c r="O16" s="25"/>
      <c r="P16" s="25"/>
      <c r="Q16" s="25"/>
      <c r="R16" s="25"/>
      <c r="S16" s="25"/>
      <c r="T16" s="25"/>
      <c r="U16" s="25"/>
      <c r="V16" s="25" t="s">
        <v>27</v>
      </c>
      <c r="W16" s="25" t="s">
        <v>28</v>
      </c>
      <c r="X16" s="25" t="s">
        <v>29</v>
      </c>
      <c r="Y16" s="25" t="s">
        <v>30</v>
      </c>
      <c r="Z16" s="19" t="s">
        <v>67</v>
      </c>
      <c r="AA16" s="19" t="s">
        <v>68</v>
      </c>
      <c r="AB16" s="21"/>
      <c r="AC16" s="20"/>
    </row>
    <row r="17" ht="112" customHeight="1" spans="1:29">
      <c r="A17" s="19">
        <v>12</v>
      </c>
      <c r="B17" s="19" t="s">
        <v>94</v>
      </c>
      <c r="C17" s="20" t="s">
        <v>95</v>
      </c>
      <c r="D17" s="19" t="s">
        <v>19</v>
      </c>
      <c r="E17" s="19" t="s">
        <v>91</v>
      </c>
      <c r="F17" s="19" t="s">
        <v>61</v>
      </c>
      <c r="G17" s="19" t="s">
        <v>96</v>
      </c>
      <c r="H17" s="21" t="s">
        <v>97</v>
      </c>
      <c r="I17" s="19" t="s">
        <v>44</v>
      </c>
      <c r="J17" s="19">
        <v>1</v>
      </c>
      <c r="K17" s="25">
        <f t="shared" si="2"/>
        <v>199.971645</v>
      </c>
      <c r="L17" s="25">
        <f t="shared" si="3"/>
        <v>199.971645</v>
      </c>
      <c r="M17" s="25">
        <v>199.971645</v>
      </c>
      <c r="N17" s="25"/>
      <c r="O17" s="25"/>
      <c r="P17" s="25"/>
      <c r="Q17" s="25"/>
      <c r="R17" s="25"/>
      <c r="S17" s="25"/>
      <c r="T17" s="25"/>
      <c r="U17" s="25"/>
      <c r="V17" s="25" t="s">
        <v>27</v>
      </c>
      <c r="W17" s="25" t="s">
        <v>28</v>
      </c>
      <c r="X17" s="25" t="s">
        <v>29</v>
      </c>
      <c r="Y17" s="25" t="s">
        <v>30</v>
      </c>
      <c r="Z17" s="19" t="s">
        <v>73</v>
      </c>
      <c r="AA17" s="19" t="s">
        <v>74</v>
      </c>
      <c r="AB17" s="21" t="s">
        <v>98</v>
      </c>
      <c r="AC17" s="20"/>
    </row>
    <row r="18" ht="112" customHeight="1" spans="1:29">
      <c r="A18" s="19">
        <v>13</v>
      </c>
      <c r="B18" s="19" t="s">
        <v>99</v>
      </c>
      <c r="C18" s="20" t="s">
        <v>100</v>
      </c>
      <c r="D18" s="19" t="s">
        <v>19</v>
      </c>
      <c r="E18" s="19" t="s">
        <v>91</v>
      </c>
      <c r="F18" s="19" t="s">
        <v>61</v>
      </c>
      <c r="G18" s="19" t="s">
        <v>101</v>
      </c>
      <c r="H18" s="21" t="s">
        <v>102</v>
      </c>
      <c r="I18" s="19" t="s">
        <v>44</v>
      </c>
      <c r="J18" s="19">
        <v>1</v>
      </c>
      <c r="K18" s="25">
        <f t="shared" si="2"/>
        <v>320</v>
      </c>
      <c r="L18" s="25">
        <f t="shared" si="3"/>
        <v>320</v>
      </c>
      <c r="M18" s="25">
        <v>320</v>
      </c>
      <c r="N18" s="25"/>
      <c r="O18" s="25"/>
      <c r="P18" s="25"/>
      <c r="Q18" s="25"/>
      <c r="R18" s="25"/>
      <c r="S18" s="25"/>
      <c r="T18" s="25"/>
      <c r="U18" s="25"/>
      <c r="V18" s="25" t="s">
        <v>27</v>
      </c>
      <c r="W18" s="25" t="s">
        <v>28</v>
      </c>
      <c r="X18" s="25" t="s">
        <v>29</v>
      </c>
      <c r="Y18" s="25" t="s">
        <v>30</v>
      </c>
      <c r="Z18" s="19" t="s">
        <v>103</v>
      </c>
      <c r="AA18" s="19" t="s">
        <v>104</v>
      </c>
      <c r="AB18" s="21"/>
      <c r="AC18" s="20"/>
    </row>
    <row r="19" ht="88" customHeight="1" spans="1:29">
      <c r="A19" s="19">
        <v>14</v>
      </c>
      <c r="B19" s="19" t="s">
        <v>105</v>
      </c>
      <c r="C19" s="20" t="s">
        <v>106</v>
      </c>
      <c r="D19" s="19" t="s">
        <v>19</v>
      </c>
      <c r="E19" s="19" t="s">
        <v>91</v>
      </c>
      <c r="F19" s="19" t="s">
        <v>23</v>
      </c>
      <c r="G19" s="19" t="s">
        <v>107</v>
      </c>
      <c r="H19" s="21" t="s">
        <v>108</v>
      </c>
      <c r="I19" s="19" t="s">
        <v>109</v>
      </c>
      <c r="J19" s="19">
        <v>1000</v>
      </c>
      <c r="K19" s="25">
        <f t="shared" si="2"/>
        <v>250</v>
      </c>
      <c r="L19" s="25">
        <f t="shared" si="3"/>
        <v>250</v>
      </c>
      <c r="M19" s="25">
        <v>250</v>
      </c>
      <c r="N19" s="25"/>
      <c r="O19" s="25"/>
      <c r="P19" s="25"/>
      <c r="Q19" s="25"/>
      <c r="R19" s="25"/>
      <c r="S19" s="25"/>
      <c r="T19" s="25"/>
      <c r="U19" s="25"/>
      <c r="V19" s="25" t="s">
        <v>27</v>
      </c>
      <c r="W19" s="25" t="s">
        <v>28</v>
      </c>
      <c r="X19" s="25" t="s">
        <v>29</v>
      </c>
      <c r="Y19" s="25" t="s">
        <v>30</v>
      </c>
      <c r="Z19" s="19" t="s">
        <v>110</v>
      </c>
      <c r="AA19" s="19" t="s">
        <v>111</v>
      </c>
      <c r="AB19" s="21" t="s">
        <v>112</v>
      </c>
      <c r="AC19" s="20"/>
    </row>
    <row r="20" customFormat="1" ht="88" customHeight="1" spans="1:258">
      <c r="A20" s="19">
        <v>15</v>
      </c>
      <c r="B20" s="19" t="s">
        <v>113</v>
      </c>
      <c r="C20" s="20" t="s">
        <v>114</v>
      </c>
      <c r="D20" s="19" t="s">
        <v>19</v>
      </c>
      <c r="E20" s="19" t="s">
        <v>91</v>
      </c>
      <c r="F20" s="19" t="s">
        <v>23</v>
      </c>
      <c r="G20" s="19" t="s">
        <v>115</v>
      </c>
      <c r="H20" s="21" t="s">
        <v>116</v>
      </c>
      <c r="I20" s="19" t="s">
        <v>109</v>
      </c>
      <c r="J20" s="19">
        <v>2400</v>
      </c>
      <c r="K20" s="25">
        <f t="shared" si="2"/>
        <v>1000</v>
      </c>
      <c r="L20" s="25">
        <f t="shared" si="3"/>
        <v>1000</v>
      </c>
      <c r="M20" s="25">
        <v>1000</v>
      </c>
      <c r="N20" s="25"/>
      <c r="O20" s="25"/>
      <c r="P20" s="25"/>
      <c r="Q20" s="25"/>
      <c r="R20" s="25"/>
      <c r="S20" s="25"/>
      <c r="T20" s="25"/>
      <c r="U20" s="25"/>
      <c r="V20" s="25" t="s">
        <v>27</v>
      </c>
      <c r="W20" s="25" t="s">
        <v>28</v>
      </c>
      <c r="X20" s="25" t="s">
        <v>29</v>
      </c>
      <c r="Y20" s="25" t="s">
        <v>30</v>
      </c>
      <c r="Z20" s="19" t="s">
        <v>73</v>
      </c>
      <c r="AA20" s="19" t="s">
        <v>74</v>
      </c>
      <c r="AB20" s="21"/>
      <c r="AC20" s="20"/>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row>
    <row r="21" customFormat="1" ht="88" customHeight="1" spans="1:258">
      <c r="A21" s="19">
        <v>16</v>
      </c>
      <c r="B21" s="19" t="s">
        <v>117</v>
      </c>
      <c r="C21" s="20" t="s">
        <v>118</v>
      </c>
      <c r="D21" s="19" t="s">
        <v>19</v>
      </c>
      <c r="E21" s="19" t="s">
        <v>91</v>
      </c>
      <c r="F21" s="19" t="s">
        <v>23</v>
      </c>
      <c r="G21" s="19" t="s">
        <v>119</v>
      </c>
      <c r="H21" s="21" t="s">
        <v>120</v>
      </c>
      <c r="I21" s="19" t="s">
        <v>109</v>
      </c>
      <c r="J21" s="19">
        <v>1600</v>
      </c>
      <c r="K21" s="25">
        <f t="shared" si="2"/>
        <v>536.818897</v>
      </c>
      <c r="L21" s="25">
        <f t="shared" si="3"/>
        <v>536.818897</v>
      </c>
      <c r="M21" s="25">
        <v>536.818897</v>
      </c>
      <c r="N21" s="25"/>
      <c r="O21" s="25"/>
      <c r="P21" s="25"/>
      <c r="Q21" s="25"/>
      <c r="R21" s="25"/>
      <c r="S21" s="25"/>
      <c r="T21" s="25"/>
      <c r="U21" s="25"/>
      <c r="V21" s="25" t="s">
        <v>27</v>
      </c>
      <c r="W21" s="25" t="s">
        <v>28</v>
      </c>
      <c r="X21" s="25" t="s">
        <v>29</v>
      </c>
      <c r="Y21" s="25" t="s">
        <v>30</v>
      </c>
      <c r="Z21" s="19" t="s">
        <v>121</v>
      </c>
      <c r="AA21" s="19" t="s">
        <v>122</v>
      </c>
      <c r="AB21" s="21"/>
      <c r="AC21" s="20"/>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row>
    <row r="22" customFormat="1" ht="88" customHeight="1" spans="1:258">
      <c r="A22" s="19">
        <v>17</v>
      </c>
      <c r="B22" s="19" t="s">
        <v>123</v>
      </c>
      <c r="C22" s="20" t="s">
        <v>124</v>
      </c>
      <c r="D22" s="19" t="s">
        <v>19</v>
      </c>
      <c r="E22" s="19" t="s">
        <v>91</v>
      </c>
      <c r="F22" s="19" t="s">
        <v>23</v>
      </c>
      <c r="G22" s="19" t="s">
        <v>92</v>
      </c>
      <c r="H22" s="21" t="s">
        <v>125</v>
      </c>
      <c r="I22" s="19" t="s">
        <v>109</v>
      </c>
      <c r="J22" s="19">
        <v>8400</v>
      </c>
      <c r="K22" s="25">
        <f t="shared" si="2"/>
        <v>1900</v>
      </c>
      <c r="L22" s="25">
        <f t="shared" si="3"/>
        <v>1900</v>
      </c>
      <c r="M22" s="25">
        <v>1900</v>
      </c>
      <c r="N22" s="25"/>
      <c r="O22" s="25"/>
      <c r="P22" s="25"/>
      <c r="Q22" s="25"/>
      <c r="R22" s="25"/>
      <c r="S22" s="25"/>
      <c r="T22" s="25"/>
      <c r="U22" s="25"/>
      <c r="V22" s="25" t="s">
        <v>27</v>
      </c>
      <c r="W22" s="25" t="s">
        <v>28</v>
      </c>
      <c r="X22" s="25" t="s">
        <v>29</v>
      </c>
      <c r="Y22" s="25" t="s">
        <v>30</v>
      </c>
      <c r="Z22" s="19" t="s">
        <v>67</v>
      </c>
      <c r="AA22" s="19" t="s">
        <v>126</v>
      </c>
      <c r="AB22" s="21"/>
      <c r="AC22" s="20"/>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row>
    <row r="23" customFormat="1" ht="88" customHeight="1" spans="1:258">
      <c r="A23" s="19">
        <v>18</v>
      </c>
      <c r="B23" s="19" t="s">
        <v>127</v>
      </c>
      <c r="C23" s="20" t="s">
        <v>128</v>
      </c>
      <c r="D23" s="19" t="s">
        <v>19</v>
      </c>
      <c r="E23" s="19" t="s">
        <v>91</v>
      </c>
      <c r="F23" s="19" t="s">
        <v>23</v>
      </c>
      <c r="G23" s="19" t="s">
        <v>48</v>
      </c>
      <c r="H23" s="21" t="s">
        <v>129</v>
      </c>
      <c r="I23" s="19" t="s">
        <v>109</v>
      </c>
      <c r="J23" s="19">
        <v>600</v>
      </c>
      <c r="K23" s="25">
        <f t="shared" si="2"/>
        <v>300</v>
      </c>
      <c r="L23" s="25">
        <f t="shared" si="3"/>
        <v>300</v>
      </c>
      <c r="M23" s="25">
        <v>300</v>
      </c>
      <c r="N23" s="25"/>
      <c r="O23" s="25"/>
      <c r="P23" s="25"/>
      <c r="Q23" s="25"/>
      <c r="R23" s="25"/>
      <c r="S23" s="25"/>
      <c r="T23" s="25"/>
      <c r="U23" s="25"/>
      <c r="V23" s="25" t="s">
        <v>27</v>
      </c>
      <c r="W23" s="25" t="s">
        <v>28</v>
      </c>
      <c r="X23" s="25" t="s">
        <v>29</v>
      </c>
      <c r="Y23" s="25" t="s">
        <v>30</v>
      </c>
      <c r="Z23" s="19" t="s">
        <v>50</v>
      </c>
      <c r="AA23" s="19" t="s">
        <v>51</v>
      </c>
      <c r="AB23" s="21"/>
      <c r="AC23" s="20"/>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row>
    <row r="24" customFormat="1" ht="88" customHeight="1" spans="1:258">
      <c r="A24" s="19">
        <v>19</v>
      </c>
      <c r="B24" s="19" t="s">
        <v>130</v>
      </c>
      <c r="C24" s="20" t="s">
        <v>131</v>
      </c>
      <c r="D24" s="19" t="s">
        <v>19</v>
      </c>
      <c r="E24" s="19" t="s">
        <v>91</v>
      </c>
      <c r="F24" s="19" t="s">
        <v>23</v>
      </c>
      <c r="G24" s="19" t="s">
        <v>132</v>
      </c>
      <c r="H24" s="21" t="s">
        <v>133</v>
      </c>
      <c r="I24" s="19" t="s">
        <v>109</v>
      </c>
      <c r="J24" s="19">
        <v>2000</v>
      </c>
      <c r="K24" s="25">
        <f t="shared" si="2"/>
        <v>600</v>
      </c>
      <c r="L24" s="25">
        <f t="shared" si="3"/>
        <v>600</v>
      </c>
      <c r="M24" s="25">
        <v>600</v>
      </c>
      <c r="N24" s="25"/>
      <c r="O24" s="25"/>
      <c r="P24" s="25"/>
      <c r="Q24" s="25"/>
      <c r="R24" s="25"/>
      <c r="S24" s="25"/>
      <c r="T24" s="25"/>
      <c r="U24" s="25"/>
      <c r="V24" s="25" t="s">
        <v>27</v>
      </c>
      <c r="W24" s="25" t="s">
        <v>28</v>
      </c>
      <c r="X24" s="25"/>
      <c r="Y24" s="25"/>
      <c r="Z24" s="19" t="s">
        <v>57</v>
      </c>
      <c r="AA24" s="19" t="s">
        <v>58</v>
      </c>
      <c r="AB24" s="21"/>
      <c r="AC24" s="20"/>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row>
    <row r="25" customFormat="1" ht="83" customHeight="1" spans="1:258">
      <c r="A25" s="19">
        <v>20</v>
      </c>
      <c r="B25" s="19" t="s">
        <v>134</v>
      </c>
      <c r="C25" s="20" t="s">
        <v>135</v>
      </c>
      <c r="D25" s="19" t="s">
        <v>19</v>
      </c>
      <c r="E25" s="19" t="s">
        <v>136</v>
      </c>
      <c r="F25" s="19" t="s">
        <v>23</v>
      </c>
      <c r="G25" s="22" t="s">
        <v>137</v>
      </c>
      <c r="H25" s="21" t="s">
        <v>138</v>
      </c>
      <c r="I25" s="19" t="s">
        <v>139</v>
      </c>
      <c r="J25" s="19">
        <v>1</v>
      </c>
      <c r="K25" s="25">
        <f t="shared" si="2"/>
        <v>887</v>
      </c>
      <c r="L25" s="25">
        <f t="shared" si="3"/>
        <v>887</v>
      </c>
      <c r="M25" s="25">
        <v>887</v>
      </c>
      <c r="N25" s="25"/>
      <c r="O25" s="25"/>
      <c r="P25" s="25"/>
      <c r="Q25" s="25"/>
      <c r="R25" s="25"/>
      <c r="S25" s="25"/>
      <c r="T25" s="25"/>
      <c r="U25" s="25"/>
      <c r="V25" s="25" t="s">
        <v>27</v>
      </c>
      <c r="W25" s="25" t="s">
        <v>28</v>
      </c>
      <c r="X25" s="25" t="s">
        <v>29</v>
      </c>
      <c r="Y25" s="25" t="s">
        <v>30</v>
      </c>
      <c r="Z25" s="19" t="s">
        <v>140</v>
      </c>
      <c r="AA25" s="19" t="s">
        <v>141</v>
      </c>
      <c r="AB25" s="21"/>
      <c r="AC25" s="19"/>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row>
    <row r="26" customFormat="1" ht="118" customHeight="1" spans="1:258">
      <c r="A26" s="19">
        <v>21</v>
      </c>
      <c r="B26" s="19" t="s">
        <v>142</v>
      </c>
      <c r="C26" s="20" t="s">
        <v>143</v>
      </c>
      <c r="D26" s="19" t="s">
        <v>19</v>
      </c>
      <c r="E26" s="19" t="s">
        <v>54</v>
      </c>
      <c r="F26" s="19" t="s">
        <v>23</v>
      </c>
      <c r="G26" s="22" t="s">
        <v>144</v>
      </c>
      <c r="H26" s="21" t="s">
        <v>145</v>
      </c>
      <c r="I26" s="19" t="s">
        <v>44</v>
      </c>
      <c r="J26" s="19">
        <v>1</v>
      </c>
      <c r="K26" s="25">
        <f t="shared" si="2"/>
        <v>1259.56</v>
      </c>
      <c r="L26" s="25">
        <f t="shared" si="3"/>
        <v>1259.56</v>
      </c>
      <c r="M26" s="25"/>
      <c r="N26" s="25"/>
      <c r="O26" s="25">
        <v>1259.56</v>
      </c>
      <c r="P26" s="25"/>
      <c r="Q26" s="25"/>
      <c r="R26" s="25"/>
      <c r="S26" s="25"/>
      <c r="T26" s="25"/>
      <c r="U26" s="25"/>
      <c r="V26" s="25" t="s">
        <v>27</v>
      </c>
      <c r="W26" s="25" t="s">
        <v>28</v>
      </c>
      <c r="X26" s="25" t="s">
        <v>29</v>
      </c>
      <c r="Y26" s="25" t="s">
        <v>30</v>
      </c>
      <c r="Z26" s="19" t="s">
        <v>140</v>
      </c>
      <c r="AA26" s="19" t="s">
        <v>141</v>
      </c>
      <c r="AB26" s="21"/>
      <c r="AC26" s="19"/>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row>
    <row r="27" ht="84" customHeight="1" spans="1:29">
      <c r="A27" s="19">
        <v>22</v>
      </c>
      <c r="B27" s="19" t="s">
        <v>146</v>
      </c>
      <c r="C27" s="20" t="s">
        <v>147</v>
      </c>
      <c r="D27" s="19" t="s">
        <v>19</v>
      </c>
      <c r="E27" s="19" t="s">
        <v>148</v>
      </c>
      <c r="F27" s="19" t="s">
        <v>23</v>
      </c>
      <c r="G27" s="19" t="s">
        <v>35</v>
      </c>
      <c r="H27" s="21" t="s">
        <v>149</v>
      </c>
      <c r="I27" s="19" t="s">
        <v>37</v>
      </c>
      <c r="J27" s="19">
        <v>1700</v>
      </c>
      <c r="K27" s="25">
        <f t="shared" si="2"/>
        <v>1700</v>
      </c>
      <c r="L27" s="25">
        <f t="shared" si="3"/>
        <v>1700</v>
      </c>
      <c r="M27" s="25">
        <v>1700</v>
      </c>
      <c r="N27" s="25"/>
      <c r="O27" s="25"/>
      <c r="P27" s="25"/>
      <c r="Q27" s="25"/>
      <c r="R27" s="25"/>
      <c r="S27" s="25"/>
      <c r="T27" s="25"/>
      <c r="U27" s="25"/>
      <c r="V27" s="25" t="s">
        <v>27</v>
      </c>
      <c r="W27" s="25" t="s">
        <v>28</v>
      </c>
      <c r="X27" s="25" t="s">
        <v>29</v>
      </c>
      <c r="Y27" s="25" t="s">
        <v>30</v>
      </c>
      <c r="Z27" s="19" t="s">
        <v>38</v>
      </c>
      <c r="AA27" s="19" t="s">
        <v>39</v>
      </c>
      <c r="AB27" s="34"/>
      <c r="AC27" s="19"/>
    </row>
    <row r="28" customFormat="1" ht="126" customHeight="1" spans="1:258">
      <c r="A28" s="19">
        <v>23</v>
      </c>
      <c r="B28" s="19" t="s">
        <v>150</v>
      </c>
      <c r="C28" s="20" t="s">
        <v>151</v>
      </c>
      <c r="D28" s="19" t="s">
        <v>19</v>
      </c>
      <c r="E28" s="19" t="s">
        <v>152</v>
      </c>
      <c r="F28" s="19" t="s">
        <v>23</v>
      </c>
      <c r="G28" s="19" t="s">
        <v>35</v>
      </c>
      <c r="H28" s="21" t="s">
        <v>153</v>
      </c>
      <c r="I28" s="19" t="s">
        <v>37</v>
      </c>
      <c r="J28" s="19">
        <v>1200</v>
      </c>
      <c r="K28" s="25">
        <f t="shared" si="2"/>
        <v>1400</v>
      </c>
      <c r="L28" s="25">
        <f t="shared" si="3"/>
        <v>1400</v>
      </c>
      <c r="M28" s="25">
        <v>1400</v>
      </c>
      <c r="N28" s="25"/>
      <c r="O28" s="25"/>
      <c r="P28" s="25"/>
      <c r="Q28" s="25"/>
      <c r="R28" s="25"/>
      <c r="S28" s="25"/>
      <c r="T28" s="25"/>
      <c r="U28" s="25"/>
      <c r="V28" s="25" t="s">
        <v>27</v>
      </c>
      <c r="W28" s="25" t="s">
        <v>28</v>
      </c>
      <c r="X28" s="25" t="s">
        <v>29</v>
      </c>
      <c r="Y28" s="25" t="s">
        <v>30</v>
      </c>
      <c r="Z28" s="19" t="s">
        <v>154</v>
      </c>
      <c r="AA28" s="19" t="s">
        <v>155</v>
      </c>
      <c r="AB28" s="21"/>
      <c r="AC28" s="20"/>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row>
    <row r="29" customFormat="1" ht="126" customHeight="1" spans="1:258">
      <c r="A29" s="19">
        <v>24</v>
      </c>
      <c r="B29" s="19" t="s">
        <v>156</v>
      </c>
      <c r="C29" s="20" t="s">
        <v>157</v>
      </c>
      <c r="D29" s="19" t="s">
        <v>19</v>
      </c>
      <c r="E29" s="19" t="s">
        <v>54</v>
      </c>
      <c r="F29" s="19" t="s">
        <v>23</v>
      </c>
      <c r="G29" s="19" t="s">
        <v>158</v>
      </c>
      <c r="H29" s="21" t="s">
        <v>159</v>
      </c>
      <c r="I29" s="19" t="s">
        <v>44</v>
      </c>
      <c r="J29" s="19">
        <v>1</v>
      </c>
      <c r="K29" s="25">
        <f t="shared" si="2"/>
        <v>4747.707</v>
      </c>
      <c r="L29" s="25">
        <f t="shared" si="3"/>
        <v>4747.707</v>
      </c>
      <c r="M29" s="25">
        <v>4747.707</v>
      </c>
      <c r="N29" s="25"/>
      <c r="O29" s="25"/>
      <c r="P29" s="25"/>
      <c r="Q29" s="25"/>
      <c r="R29" s="25"/>
      <c r="S29" s="25"/>
      <c r="T29" s="25"/>
      <c r="U29" s="25"/>
      <c r="V29" s="25" t="s">
        <v>27</v>
      </c>
      <c r="W29" s="25" t="s">
        <v>28</v>
      </c>
      <c r="X29" s="25"/>
      <c r="Y29" s="25"/>
      <c r="Z29" s="19" t="s">
        <v>57</v>
      </c>
      <c r="AA29" s="19" t="s">
        <v>58</v>
      </c>
      <c r="AB29" s="21"/>
      <c r="AC29" s="20"/>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row>
    <row r="30" customFormat="1" ht="126" customHeight="1" spans="1:258">
      <c r="A30" s="19">
        <v>25</v>
      </c>
      <c r="B30" s="19" t="s">
        <v>160</v>
      </c>
      <c r="C30" s="20" t="s">
        <v>161</v>
      </c>
      <c r="D30" s="19" t="s">
        <v>19</v>
      </c>
      <c r="E30" s="19" t="s">
        <v>22</v>
      </c>
      <c r="F30" s="19" t="s">
        <v>23</v>
      </c>
      <c r="G30" s="19" t="s">
        <v>35</v>
      </c>
      <c r="H30" s="21" t="s">
        <v>162</v>
      </c>
      <c r="I30" s="19" t="s">
        <v>163</v>
      </c>
      <c r="J30" s="19">
        <v>20</v>
      </c>
      <c r="K30" s="25">
        <f t="shared" si="2"/>
        <v>2979.1701</v>
      </c>
      <c r="L30" s="25">
        <f t="shared" si="3"/>
        <v>2979.1701</v>
      </c>
      <c r="M30" s="25">
        <v>2979.1701</v>
      </c>
      <c r="N30" s="25"/>
      <c r="O30" s="25"/>
      <c r="P30" s="25"/>
      <c r="Q30" s="25"/>
      <c r="R30" s="25"/>
      <c r="S30" s="25"/>
      <c r="T30" s="25"/>
      <c r="U30" s="25"/>
      <c r="V30" s="25" t="s">
        <v>27</v>
      </c>
      <c r="W30" s="25" t="s">
        <v>28</v>
      </c>
      <c r="X30" s="25" t="s">
        <v>29</v>
      </c>
      <c r="Y30" s="25" t="s">
        <v>30</v>
      </c>
      <c r="Z30" s="19" t="s">
        <v>154</v>
      </c>
      <c r="AA30" s="19" t="s">
        <v>155</v>
      </c>
      <c r="AB30" s="21"/>
      <c r="AC30" s="20"/>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row>
    <row r="31" customFormat="1" ht="126" customHeight="1" spans="1:258">
      <c r="A31" s="19">
        <v>26</v>
      </c>
      <c r="B31" s="19" t="s">
        <v>164</v>
      </c>
      <c r="C31" s="20" t="s">
        <v>165</v>
      </c>
      <c r="D31" s="19" t="s">
        <v>19</v>
      </c>
      <c r="E31" s="19" t="s">
        <v>152</v>
      </c>
      <c r="F31" s="19" t="s">
        <v>23</v>
      </c>
      <c r="G31" s="19" t="s">
        <v>35</v>
      </c>
      <c r="H31" s="21" t="s">
        <v>166</v>
      </c>
      <c r="I31" s="19" t="s">
        <v>167</v>
      </c>
      <c r="J31" s="19">
        <v>7500</v>
      </c>
      <c r="K31" s="25">
        <f t="shared" si="2"/>
        <v>4423.648881</v>
      </c>
      <c r="L31" s="25">
        <f t="shared" si="3"/>
        <v>4423.648881</v>
      </c>
      <c r="M31" s="25">
        <v>4306.831995</v>
      </c>
      <c r="N31" s="25">
        <v>116.816886</v>
      </c>
      <c r="O31" s="25"/>
      <c r="P31" s="25"/>
      <c r="Q31" s="25"/>
      <c r="R31" s="25"/>
      <c r="S31" s="25"/>
      <c r="T31" s="25"/>
      <c r="U31" s="25"/>
      <c r="V31" s="25" t="s">
        <v>27</v>
      </c>
      <c r="W31" s="25" t="s">
        <v>28</v>
      </c>
      <c r="X31" s="25" t="s">
        <v>29</v>
      </c>
      <c r="Y31" s="25" t="s">
        <v>30</v>
      </c>
      <c r="Z31" s="19" t="s">
        <v>154</v>
      </c>
      <c r="AA31" s="19" t="s">
        <v>155</v>
      </c>
      <c r="AB31" s="21"/>
      <c r="AC31" s="20"/>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row>
    <row r="32" customFormat="1" ht="126" customHeight="1" spans="1:258">
      <c r="A32" s="19">
        <v>27</v>
      </c>
      <c r="B32" s="19" t="s">
        <v>168</v>
      </c>
      <c r="C32" s="20" t="s">
        <v>169</v>
      </c>
      <c r="D32" s="19" t="s">
        <v>19</v>
      </c>
      <c r="E32" s="19" t="s">
        <v>22</v>
      </c>
      <c r="F32" s="19" t="s">
        <v>23</v>
      </c>
      <c r="G32" s="19" t="s">
        <v>35</v>
      </c>
      <c r="H32" s="21" t="s">
        <v>170</v>
      </c>
      <c r="I32" s="19" t="s">
        <v>37</v>
      </c>
      <c r="J32" s="19">
        <v>600</v>
      </c>
      <c r="K32" s="25">
        <f t="shared" si="2"/>
        <v>551.7005</v>
      </c>
      <c r="L32" s="25">
        <f t="shared" si="3"/>
        <v>551.7005</v>
      </c>
      <c r="M32" s="25">
        <v>551.7005</v>
      </c>
      <c r="N32" s="25"/>
      <c r="O32" s="25"/>
      <c r="P32" s="25"/>
      <c r="Q32" s="25"/>
      <c r="R32" s="25"/>
      <c r="S32" s="25"/>
      <c r="T32" s="25"/>
      <c r="U32" s="25"/>
      <c r="V32" s="25" t="s">
        <v>27</v>
      </c>
      <c r="W32" s="25" t="s">
        <v>28</v>
      </c>
      <c r="X32" s="25" t="s">
        <v>29</v>
      </c>
      <c r="Y32" s="25" t="s">
        <v>30</v>
      </c>
      <c r="Z32" s="19" t="s">
        <v>154</v>
      </c>
      <c r="AA32" s="19" t="s">
        <v>155</v>
      </c>
      <c r="AB32" s="21"/>
      <c r="AC32" s="20"/>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c r="IW32" s="5"/>
      <c r="IX32" s="5"/>
    </row>
    <row r="33" customFormat="1" ht="126" customHeight="1" spans="1:258">
      <c r="A33" s="19">
        <v>28</v>
      </c>
      <c r="B33" s="19" t="s">
        <v>171</v>
      </c>
      <c r="C33" s="20" t="s">
        <v>172</v>
      </c>
      <c r="D33" s="19" t="s">
        <v>19</v>
      </c>
      <c r="E33" s="19" t="s">
        <v>22</v>
      </c>
      <c r="F33" s="19" t="s">
        <v>23</v>
      </c>
      <c r="G33" s="19" t="s">
        <v>35</v>
      </c>
      <c r="H33" s="21" t="s">
        <v>173</v>
      </c>
      <c r="I33" s="19" t="s">
        <v>37</v>
      </c>
      <c r="J33" s="19">
        <v>750</v>
      </c>
      <c r="K33" s="25">
        <f t="shared" si="2"/>
        <v>732.543</v>
      </c>
      <c r="L33" s="25">
        <f t="shared" si="3"/>
        <v>732.543</v>
      </c>
      <c r="M33" s="25">
        <v>732.543</v>
      </c>
      <c r="N33" s="25"/>
      <c r="O33" s="25"/>
      <c r="P33" s="25"/>
      <c r="Q33" s="25"/>
      <c r="R33" s="25"/>
      <c r="S33" s="25"/>
      <c r="T33" s="25"/>
      <c r="U33" s="25"/>
      <c r="V33" s="25" t="s">
        <v>27</v>
      </c>
      <c r="W33" s="25" t="s">
        <v>28</v>
      </c>
      <c r="X33" s="25" t="s">
        <v>29</v>
      </c>
      <c r="Y33" s="25" t="s">
        <v>30</v>
      </c>
      <c r="Z33" s="19" t="s">
        <v>154</v>
      </c>
      <c r="AA33" s="19" t="s">
        <v>155</v>
      </c>
      <c r="AB33" s="21"/>
      <c r="AC33" s="20"/>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row>
    <row r="34" customFormat="1" ht="126" customHeight="1" spans="1:258">
      <c r="A34" s="19">
        <v>29</v>
      </c>
      <c r="B34" s="19" t="s">
        <v>174</v>
      </c>
      <c r="C34" s="20" t="s">
        <v>175</v>
      </c>
      <c r="D34" s="19" t="s">
        <v>19</v>
      </c>
      <c r="E34" s="19" t="s">
        <v>22</v>
      </c>
      <c r="F34" s="19" t="s">
        <v>23</v>
      </c>
      <c r="G34" s="19" t="s">
        <v>176</v>
      </c>
      <c r="H34" s="21" t="s">
        <v>177</v>
      </c>
      <c r="I34" s="19" t="s">
        <v>37</v>
      </c>
      <c r="J34" s="19">
        <v>350</v>
      </c>
      <c r="K34" s="25">
        <f t="shared" si="2"/>
        <v>350</v>
      </c>
      <c r="L34" s="25">
        <f t="shared" si="3"/>
        <v>350</v>
      </c>
      <c r="M34" s="25">
        <v>319.0515</v>
      </c>
      <c r="N34" s="25"/>
      <c r="O34" s="25">
        <v>30.9485</v>
      </c>
      <c r="P34" s="25"/>
      <c r="Q34" s="25"/>
      <c r="R34" s="25"/>
      <c r="S34" s="25"/>
      <c r="T34" s="25"/>
      <c r="U34" s="25"/>
      <c r="V34" s="25" t="s">
        <v>27</v>
      </c>
      <c r="W34" s="25" t="s">
        <v>28</v>
      </c>
      <c r="X34" s="25" t="s">
        <v>29</v>
      </c>
      <c r="Y34" s="25" t="s">
        <v>30</v>
      </c>
      <c r="Z34" s="19" t="s">
        <v>154</v>
      </c>
      <c r="AA34" s="19" t="s">
        <v>155</v>
      </c>
      <c r="AB34" s="21"/>
      <c r="AC34" s="20"/>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c r="IW34" s="5"/>
      <c r="IX34" s="5"/>
    </row>
    <row r="35" customFormat="1" ht="126" customHeight="1" spans="1:258">
      <c r="A35" s="19">
        <v>30</v>
      </c>
      <c r="B35" s="19" t="s">
        <v>178</v>
      </c>
      <c r="C35" s="20" t="s">
        <v>179</v>
      </c>
      <c r="D35" s="19" t="s">
        <v>19</v>
      </c>
      <c r="E35" s="19" t="s">
        <v>54</v>
      </c>
      <c r="F35" s="19" t="s">
        <v>23</v>
      </c>
      <c r="G35" s="19" t="s">
        <v>48</v>
      </c>
      <c r="H35" s="21" t="s">
        <v>180</v>
      </c>
      <c r="I35" s="19" t="s">
        <v>44</v>
      </c>
      <c r="J35" s="19">
        <v>1</v>
      </c>
      <c r="K35" s="25">
        <f t="shared" si="2"/>
        <v>380</v>
      </c>
      <c r="L35" s="25">
        <f t="shared" si="3"/>
        <v>380</v>
      </c>
      <c r="M35" s="25">
        <v>380</v>
      </c>
      <c r="N35" s="25"/>
      <c r="O35" s="25"/>
      <c r="P35" s="25"/>
      <c r="Q35" s="25"/>
      <c r="R35" s="25"/>
      <c r="S35" s="25"/>
      <c r="T35" s="25"/>
      <c r="U35" s="25"/>
      <c r="V35" s="25" t="s">
        <v>27</v>
      </c>
      <c r="W35" s="25" t="s">
        <v>28</v>
      </c>
      <c r="X35" s="25" t="s">
        <v>29</v>
      </c>
      <c r="Y35" s="25" t="s">
        <v>30</v>
      </c>
      <c r="Z35" s="19" t="s">
        <v>50</v>
      </c>
      <c r="AA35" s="19" t="s">
        <v>51</v>
      </c>
      <c r="AB35" s="21"/>
      <c r="AC35" s="20"/>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row>
    <row r="36" customFormat="1" ht="126" customHeight="1" spans="1:258">
      <c r="A36" s="19">
        <v>31</v>
      </c>
      <c r="B36" s="19" t="s">
        <v>181</v>
      </c>
      <c r="C36" s="20" t="s">
        <v>182</v>
      </c>
      <c r="D36" s="19" t="s">
        <v>19</v>
      </c>
      <c r="E36" s="19" t="s">
        <v>54</v>
      </c>
      <c r="F36" s="19" t="s">
        <v>23</v>
      </c>
      <c r="G36" s="19" t="s">
        <v>48</v>
      </c>
      <c r="H36" s="21" t="s">
        <v>183</v>
      </c>
      <c r="I36" s="19" t="s">
        <v>44</v>
      </c>
      <c r="J36" s="19">
        <v>1</v>
      </c>
      <c r="K36" s="25">
        <f t="shared" si="2"/>
        <v>120</v>
      </c>
      <c r="L36" s="25">
        <f t="shared" si="3"/>
        <v>120</v>
      </c>
      <c r="M36" s="25">
        <v>120</v>
      </c>
      <c r="N36" s="25"/>
      <c r="O36" s="25"/>
      <c r="P36" s="25"/>
      <c r="Q36" s="25"/>
      <c r="R36" s="25"/>
      <c r="S36" s="25"/>
      <c r="T36" s="25"/>
      <c r="U36" s="25"/>
      <c r="V36" s="25" t="s">
        <v>27</v>
      </c>
      <c r="W36" s="25" t="s">
        <v>28</v>
      </c>
      <c r="X36" s="25" t="s">
        <v>29</v>
      </c>
      <c r="Y36" s="25" t="s">
        <v>30</v>
      </c>
      <c r="Z36" s="19" t="s">
        <v>50</v>
      </c>
      <c r="AA36" s="19" t="s">
        <v>51</v>
      </c>
      <c r="AB36" s="21"/>
      <c r="AC36" s="20"/>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row>
    <row r="37" customFormat="1" ht="126" customHeight="1" spans="1:258">
      <c r="A37" s="19">
        <v>32</v>
      </c>
      <c r="B37" s="19" t="s">
        <v>184</v>
      </c>
      <c r="C37" s="20" t="s">
        <v>185</v>
      </c>
      <c r="D37" s="19" t="s">
        <v>19</v>
      </c>
      <c r="E37" s="19" t="s">
        <v>54</v>
      </c>
      <c r="F37" s="19" t="s">
        <v>23</v>
      </c>
      <c r="G37" s="19" t="s">
        <v>71</v>
      </c>
      <c r="H37" s="21" t="s">
        <v>186</v>
      </c>
      <c r="I37" s="19" t="s">
        <v>44</v>
      </c>
      <c r="J37" s="19">
        <v>1</v>
      </c>
      <c r="K37" s="25">
        <f t="shared" si="2"/>
        <v>197</v>
      </c>
      <c r="L37" s="25">
        <f t="shared" si="3"/>
        <v>197</v>
      </c>
      <c r="M37" s="25">
        <v>197</v>
      </c>
      <c r="N37" s="25"/>
      <c r="O37" s="25"/>
      <c r="P37" s="25"/>
      <c r="Q37" s="25"/>
      <c r="R37" s="25"/>
      <c r="S37" s="25"/>
      <c r="T37" s="25"/>
      <c r="U37" s="25"/>
      <c r="V37" s="25" t="s">
        <v>27</v>
      </c>
      <c r="W37" s="25" t="s">
        <v>28</v>
      </c>
      <c r="X37" s="25" t="s">
        <v>29</v>
      </c>
      <c r="Y37" s="25" t="s">
        <v>30</v>
      </c>
      <c r="Z37" s="19" t="s">
        <v>73</v>
      </c>
      <c r="AA37" s="19" t="s">
        <v>74</v>
      </c>
      <c r="AB37" s="21"/>
      <c r="AC37" s="20"/>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row>
    <row r="38" customFormat="1" ht="126" customHeight="1" spans="1:258">
      <c r="A38" s="19">
        <v>33</v>
      </c>
      <c r="B38" s="19" t="s">
        <v>187</v>
      </c>
      <c r="C38" s="20" t="s">
        <v>188</v>
      </c>
      <c r="D38" s="19" t="s">
        <v>19</v>
      </c>
      <c r="E38" s="19" t="s">
        <v>189</v>
      </c>
      <c r="F38" s="19" t="s">
        <v>23</v>
      </c>
      <c r="G38" s="19" t="s">
        <v>190</v>
      </c>
      <c r="H38" s="21" t="s">
        <v>191</v>
      </c>
      <c r="I38" s="19" t="s">
        <v>192</v>
      </c>
      <c r="J38" s="19">
        <v>4378</v>
      </c>
      <c r="K38" s="25">
        <f t="shared" si="2"/>
        <v>50</v>
      </c>
      <c r="L38" s="25">
        <f t="shared" si="3"/>
        <v>50</v>
      </c>
      <c r="M38" s="25">
        <v>50</v>
      </c>
      <c r="N38" s="25"/>
      <c r="O38" s="25"/>
      <c r="P38" s="25"/>
      <c r="Q38" s="25"/>
      <c r="R38" s="25"/>
      <c r="S38" s="25"/>
      <c r="T38" s="25"/>
      <c r="U38" s="25"/>
      <c r="V38" s="25" t="s">
        <v>27</v>
      </c>
      <c r="W38" s="25" t="s">
        <v>28</v>
      </c>
      <c r="X38" s="25" t="s">
        <v>29</v>
      </c>
      <c r="Y38" s="25" t="s">
        <v>30</v>
      </c>
      <c r="Z38" s="19" t="s">
        <v>193</v>
      </c>
      <c r="AA38" s="19" t="s">
        <v>194</v>
      </c>
      <c r="AB38" s="21"/>
      <c r="AC38" s="20"/>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row>
    <row r="39" customFormat="1" ht="126" customHeight="1" spans="1:258">
      <c r="A39" s="19">
        <v>34</v>
      </c>
      <c r="B39" s="19" t="s">
        <v>195</v>
      </c>
      <c r="C39" s="20" t="s">
        <v>196</v>
      </c>
      <c r="D39" s="19" t="s">
        <v>19</v>
      </c>
      <c r="E39" s="19" t="s">
        <v>197</v>
      </c>
      <c r="F39" s="19" t="s">
        <v>23</v>
      </c>
      <c r="G39" s="19" t="s">
        <v>198</v>
      </c>
      <c r="H39" s="21" t="s">
        <v>199</v>
      </c>
      <c r="I39" s="19" t="s">
        <v>44</v>
      </c>
      <c r="J39" s="19">
        <v>1</v>
      </c>
      <c r="K39" s="25">
        <f t="shared" si="2"/>
        <v>300</v>
      </c>
      <c r="L39" s="25">
        <f t="shared" si="3"/>
        <v>300</v>
      </c>
      <c r="M39" s="25">
        <v>300</v>
      </c>
      <c r="N39" s="25"/>
      <c r="O39" s="25"/>
      <c r="P39" s="25"/>
      <c r="Q39" s="25"/>
      <c r="R39" s="25"/>
      <c r="S39" s="25"/>
      <c r="T39" s="25"/>
      <c r="U39" s="25"/>
      <c r="V39" s="25" t="s">
        <v>27</v>
      </c>
      <c r="W39" s="25" t="s">
        <v>28</v>
      </c>
      <c r="X39" s="25" t="s">
        <v>29</v>
      </c>
      <c r="Y39" s="25" t="s">
        <v>30</v>
      </c>
      <c r="Z39" s="19" t="s">
        <v>110</v>
      </c>
      <c r="AA39" s="19" t="s">
        <v>111</v>
      </c>
      <c r="AB39" s="21"/>
      <c r="AC39" s="20"/>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row>
    <row r="40" customFormat="1" ht="126" customHeight="1" spans="1:258">
      <c r="A40" s="19">
        <v>35</v>
      </c>
      <c r="B40" s="19" t="s">
        <v>200</v>
      </c>
      <c r="C40" s="20" t="s">
        <v>201</v>
      </c>
      <c r="D40" s="19" t="s">
        <v>19</v>
      </c>
      <c r="E40" s="19" t="s">
        <v>197</v>
      </c>
      <c r="F40" s="19" t="s">
        <v>23</v>
      </c>
      <c r="G40" s="19" t="s">
        <v>202</v>
      </c>
      <c r="H40" s="21" t="s">
        <v>203</v>
      </c>
      <c r="I40" s="19" t="s">
        <v>44</v>
      </c>
      <c r="J40" s="19">
        <v>1</v>
      </c>
      <c r="K40" s="25">
        <f t="shared" si="2"/>
        <v>390</v>
      </c>
      <c r="L40" s="25">
        <f t="shared" si="3"/>
        <v>390</v>
      </c>
      <c r="M40" s="25">
        <v>390</v>
      </c>
      <c r="N40" s="25"/>
      <c r="O40" s="25"/>
      <c r="P40" s="25"/>
      <c r="Q40" s="25"/>
      <c r="R40" s="25"/>
      <c r="S40" s="25"/>
      <c r="T40" s="25"/>
      <c r="U40" s="25"/>
      <c r="V40" s="25" t="s">
        <v>27</v>
      </c>
      <c r="W40" s="25" t="s">
        <v>28</v>
      </c>
      <c r="X40" s="25" t="s">
        <v>29</v>
      </c>
      <c r="Y40" s="25" t="s">
        <v>30</v>
      </c>
      <c r="Z40" s="19" t="s">
        <v>67</v>
      </c>
      <c r="AA40" s="19" t="s">
        <v>68</v>
      </c>
      <c r="AB40" s="21"/>
      <c r="AC40" s="20"/>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row>
    <row r="41" customFormat="1" ht="126" customHeight="1" spans="1:258">
      <c r="A41" s="19">
        <v>36</v>
      </c>
      <c r="B41" s="19" t="s">
        <v>204</v>
      </c>
      <c r="C41" s="20" t="s">
        <v>205</v>
      </c>
      <c r="D41" s="19" t="s">
        <v>19</v>
      </c>
      <c r="E41" s="19" t="s">
        <v>197</v>
      </c>
      <c r="F41" s="19" t="s">
        <v>23</v>
      </c>
      <c r="G41" s="19" t="s">
        <v>202</v>
      </c>
      <c r="H41" s="21" t="s">
        <v>206</v>
      </c>
      <c r="I41" s="19" t="s">
        <v>44</v>
      </c>
      <c r="J41" s="19">
        <v>1</v>
      </c>
      <c r="K41" s="25">
        <f t="shared" si="2"/>
        <v>130</v>
      </c>
      <c r="L41" s="25">
        <f t="shared" si="3"/>
        <v>130</v>
      </c>
      <c r="M41" s="25"/>
      <c r="N41" s="25"/>
      <c r="O41" s="25">
        <v>130</v>
      </c>
      <c r="P41" s="25"/>
      <c r="Q41" s="25"/>
      <c r="R41" s="25"/>
      <c r="S41" s="25"/>
      <c r="T41" s="25"/>
      <c r="U41" s="25"/>
      <c r="V41" s="25" t="s">
        <v>27</v>
      </c>
      <c r="W41" s="25" t="s">
        <v>28</v>
      </c>
      <c r="X41" s="25" t="s">
        <v>29</v>
      </c>
      <c r="Y41" s="25" t="s">
        <v>30</v>
      </c>
      <c r="Z41" s="19" t="s">
        <v>67</v>
      </c>
      <c r="AA41" s="19" t="s">
        <v>68</v>
      </c>
      <c r="AB41" s="21"/>
      <c r="AC41" s="20"/>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row>
    <row r="42" customFormat="1" ht="126" customHeight="1" spans="1:258">
      <c r="A42" s="19">
        <v>37</v>
      </c>
      <c r="B42" s="19" t="s">
        <v>207</v>
      </c>
      <c r="C42" s="20" t="s">
        <v>208</v>
      </c>
      <c r="D42" s="19" t="s">
        <v>19</v>
      </c>
      <c r="E42" s="19" t="s">
        <v>22</v>
      </c>
      <c r="F42" s="19" t="s">
        <v>23</v>
      </c>
      <c r="G42" s="19" t="s">
        <v>209</v>
      </c>
      <c r="H42" s="21" t="s">
        <v>210</v>
      </c>
      <c r="I42" s="19" t="s">
        <v>44</v>
      </c>
      <c r="J42" s="19">
        <v>21</v>
      </c>
      <c r="K42" s="25">
        <f t="shared" si="2"/>
        <v>58.99959</v>
      </c>
      <c r="L42" s="25">
        <f t="shared" si="3"/>
        <v>58.99959</v>
      </c>
      <c r="M42" s="25"/>
      <c r="N42" s="25"/>
      <c r="O42" s="25">
        <v>58.99959</v>
      </c>
      <c r="P42" s="25"/>
      <c r="Q42" s="25"/>
      <c r="R42" s="25"/>
      <c r="S42" s="25"/>
      <c r="T42" s="25"/>
      <c r="U42" s="25"/>
      <c r="V42" s="25" t="s">
        <v>27</v>
      </c>
      <c r="W42" s="25" t="s">
        <v>28</v>
      </c>
      <c r="X42" s="25" t="s">
        <v>29</v>
      </c>
      <c r="Y42" s="25" t="s">
        <v>30</v>
      </c>
      <c r="Z42" s="19" t="s">
        <v>67</v>
      </c>
      <c r="AA42" s="19" t="s">
        <v>68</v>
      </c>
      <c r="AB42" s="21"/>
      <c r="AC42" s="20"/>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row>
    <row r="43" customFormat="1" ht="126" customHeight="1" spans="1:258">
      <c r="A43" s="19">
        <v>38</v>
      </c>
      <c r="B43" s="19" t="s">
        <v>211</v>
      </c>
      <c r="C43" s="20" t="s">
        <v>212</v>
      </c>
      <c r="D43" s="19" t="s">
        <v>19</v>
      </c>
      <c r="E43" s="19" t="s">
        <v>22</v>
      </c>
      <c r="F43" s="19" t="s">
        <v>23</v>
      </c>
      <c r="G43" s="19" t="s">
        <v>144</v>
      </c>
      <c r="H43" s="21" t="s">
        <v>213</v>
      </c>
      <c r="I43" s="19" t="s">
        <v>214</v>
      </c>
      <c r="J43" s="19">
        <v>9</v>
      </c>
      <c r="K43" s="25">
        <f t="shared" si="2"/>
        <v>9</v>
      </c>
      <c r="L43" s="25">
        <f t="shared" si="3"/>
        <v>9</v>
      </c>
      <c r="M43" s="25">
        <v>9</v>
      </c>
      <c r="N43" s="25"/>
      <c r="O43" s="25"/>
      <c r="P43" s="25"/>
      <c r="Q43" s="25"/>
      <c r="R43" s="25"/>
      <c r="S43" s="25"/>
      <c r="T43" s="25"/>
      <c r="U43" s="25"/>
      <c r="V43" s="25" t="s">
        <v>27</v>
      </c>
      <c r="W43" s="25" t="s">
        <v>28</v>
      </c>
      <c r="X43" s="25" t="s">
        <v>29</v>
      </c>
      <c r="Y43" s="25" t="s">
        <v>30</v>
      </c>
      <c r="Z43" s="19" t="s">
        <v>140</v>
      </c>
      <c r="AA43" s="19" t="s">
        <v>141</v>
      </c>
      <c r="AB43" s="21"/>
      <c r="AC43" s="20"/>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row>
    <row r="44" s="4" customFormat="1" ht="25" customHeight="1" spans="1:258">
      <c r="A44" s="13" t="s">
        <v>215</v>
      </c>
      <c r="B44" s="16" t="s">
        <v>216</v>
      </c>
      <c r="C44" s="17"/>
      <c r="D44" s="18"/>
      <c r="E44" s="18"/>
      <c r="F44" s="18"/>
      <c r="G44" s="14"/>
      <c r="H44" s="15"/>
      <c r="I44" s="15"/>
      <c r="J44" s="15"/>
      <c r="K44" s="24">
        <f>SUM(K45:K47)</f>
        <v>3939.8034</v>
      </c>
      <c r="L44" s="24">
        <f t="shared" ref="L44:U44" si="4">SUM(L45:L47)</f>
        <v>3939.8034</v>
      </c>
      <c r="M44" s="24">
        <f t="shared" si="4"/>
        <v>3939.8034</v>
      </c>
      <c r="N44" s="24">
        <f t="shared" si="4"/>
        <v>0</v>
      </c>
      <c r="O44" s="24">
        <f t="shared" si="4"/>
        <v>0</v>
      </c>
      <c r="P44" s="24">
        <f t="shared" si="4"/>
        <v>0</v>
      </c>
      <c r="Q44" s="24">
        <f t="shared" si="4"/>
        <v>0</v>
      </c>
      <c r="R44" s="24">
        <f t="shared" si="4"/>
        <v>0</v>
      </c>
      <c r="S44" s="24">
        <f t="shared" si="4"/>
        <v>0</v>
      </c>
      <c r="T44" s="24">
        <f t="shared" si="4"/>
        <v>0</v>
      </c>
      <c r="U44" s="24">
        <f t="shared" si="4"/>
        <v>0</v>
      </c>
      <c r="V44" s="24"/>
      <c r="W44" s="24"/>
      <c r="X44" s="24"/>
      <c r="Y44" s="24"/>
      <c r="Z44" s="30"/>
      <c r="AA44" s="30"/>
      <c r="AB44" s="31"/>
      <c r="AC44" s="32"/>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c r="IV44" s="33"/>
      <c r="IW44" s="33"/>
      <c r="IX44" s="33"/>
    </row>
    <row r="45" ht="118" customHeight="1" spans="1:29">
      <c r="A45" s="19">
        <v>39</v>
      </c>
      <c r="B45" s="19" t="s">
        <v>217</v>
      </c>
      <c r="C45" s="20" t="s">
        <v>218</v>
      </c>
      <c r="D45" s="19" t="s">
        <v>216</v>
      </c>
      <c r="E45" s="19" t="s">
        <v>219</v>
      </c>
      <c r="F45" s="19" t="s">
        <v>23</v>
      </c>
      <c r="G45" s="19" t="s">
        <v>35</v>
      </c>
      <c r="H45" s="21" t="s">
        <v>220</v>
      </c>
      <c r="I45" s="19" t="s">
        <v>221</v>
      </c>
      <c r="J45" s="19">
        <v>916</v>
      </c>
      <c r="K45" s="25">
        <f>L45+S45+T45+U45</f>
        <v>1099.2</v>
      </c>
      <c r="L45" s="25">
        <f>M45+N45+O45+P45+Q45+R45</f>
        <v>1099.2</v>
      </c>
      <c r="M45" s="25">
        <v>1099.2</v>
      </c>
      <c r="N45" s="25"/>
      <c r="O45" s="25"/>
      <c r="P45" s="25"/>
      <c r="Q45" s="25"/>
      <c r="R45" s="25"/>
      <c r="S45" s="25"/>
      <c r="T45" s="25"/>
      <c r="U45" s="25"/>
      <c r="V45" s="25" t="s">
        <v>27</v>
      </c>
      <c r="W45" s="25" t="s">
        <v>28</v>
      </c>
      <c r="X45" s="25" t="s">
        <v>29</v>
      </c>
      <c r="Y45" s="25" t="s">
        <v>30</v>
      </c>
      <c r="Z45" s="19" t="s">
        <v>222</v>
      </c>
      <c r="AA45" s="19" t="s">
        <v>223</v>
      </c>
      <c r="AB45" s="34"/>
      <c r="AC45" s="19"/>
    </row>
    <row r="46" ht="98" customHeight="1" spans="1:29">
      <c r="A46" s="19">
        <v>40</v>
      </c>
      <c r="B46" s="19" t="s">
        <v>224</v>
      </c>
      <c r="C46" s="20" t="s">
        <v>225</v>
      </c>
      <c r="D46" s="19" t="s">
        <v>216</v>
      </c>
      <c r="E46" s="19" t="s">
        <v>219</v>
      </c>
      <c r="F46" s="19" t="s">
        <v>23</v>
      </c>
      <c r="G46" s="19" t="s">
        <v>35</v>
      </c>
      <c r="H46" s="21" t="s">
        <v>226</v>
      </c>
      <c r="I46" s="19" t="s">
        <v>221</v>
      </c>
      <c r="J46" s="19">
        <v>1277</v>
      </c>
      <c r="K46" s="25">
        <f>L46+S46+T46+U46</f>
        <v>2480.6034</v>
      </c>
      <c r="L46" s="25">
        <f>M46+N46+O46+P46+Q46+R46</f>
        <v>2480.6034</v>
      </c>
      <c r="M46" s="25">
        <v>2480.6034</v>
      </c>
      <c r="N46" s="25"/>
      <c r="O46" s="25"/>
      <c r="P46" s="25"/>
      <c r="Q46" s="25"/>
      <c r="R46" s="25"/>
      <c r="S46" s="25"/>
      <c r="T46" s="25"/>
      <c r="U46" s="25"/>
      <c r="V46" s="25" t="s">
        <v>27</v>
      </c>
      <c r="W46" s="25" t="s">
        <v>28</v>
      </c>
      <c r="X46" s="25" t="s">
        <v>29</v>
      </c>
      <c r="Y46" s="25" t="s">
        <v>30</v>
      </c>
      <c r="Z46" s="19" t="s">
        <v>227</v>
      </c>
      <c r="AA46" s="19" t="s">
        <v>228</v>
      </c>
      <c r="AB46" s="34"/>
      <c r="AC46" s="19"/>
    </row>
    <row r="47" ht="81" customHeight="1" spans="1:29">
      <c r="A47" s="19">
        <v>41</v>
      </c>
      <c r="B47" s="19" t="s">
        <v>229</v>
      </c>
      <c r="C47" s="20" t="s">
        <v>230</v>
      </c>
      <c r="D47" s="19" t="s">
        <v>216</v>
      </c>
      <c r="E47" s="19" t="s">
        <v>231</v>
      </c>
      <c r="F47" s="19" t="s">
        <v>23</v>
      </c>
      <c r="G47" s="19" t="s">
        <v>35</v>
      </c>
      <c r="H47" s="21" t="s">
        <v>232</v>
      </c>
      <c r="I47" s="19" t="s">
        <v>37</v>
      </c>
      <c r="J47" s="19">
        <v>150</v>
      </c>
      <c r="K47" s="25">
        <f>L47+S47+T47+U47</f>
        <v>360</v>
      </c>
      <c r="L47" s="25">
        <f>M47+N47+O47+P47+Q47+R47</f>
        <v>360</v>
      </c>
      <c r="M47" s="25">
        <v>360</v>
      </c>
      <c r="N47" s="25"/>
      <c r="O47" s="25"/>
      <c r="P47" s="25"/>
      <c r="Q47" s="25"/>
      <c r="R47" s="25"/>
      <c r="S47" s="25"/>
      <c r="T47" s="25"/>
      <c r="U47" s="25"/>
      <c r="V47" s="25" t="s">
        <v>27</v>
      </c>
      <c r="W47" s="25" t="s">
        <v>28</v>
      </c>
      <c r="X47" s="25" t="s">
        <v>29</v>
      </c>
      <c r="Y47" s="25" t="s">
        <v>30</v>
      </c>
      <c r="Z47" s="19" t="s">
        <v>227</v>
      </c>
      <c r="AA47" s="19" t="s">
        <v>228</v>
      </c>
      <c r="AB47" s="34"/>
      <c r="AC47" s="19"/>
    </row>
    <row r="48" s="4" customFormat="1" ht="25" customHeight="1" spans="1:258">
      <c r="A48" s="13" t="s">
        <v>233</v>
      </c>
      <c r="B48" s="16" t="s">
        <v>234</v>
      </c>
      <c r="C48" s="17"/>
      <c r="D48" s="18"/>
      <c r="E48" s="18"/>
      <c r="F48" s="18"/>
      <c r="G48" s="14"/>
      <c r="H48" s="15"/>
      <c r="I48" s="15"/>
      <c r="J48" s="15"/>
      <c r="K48" s="24">
        <f>SUM(K49:K73)</f>
        <v>23696.250597</v>
      </c>
      <c r="L48" s="24">
        <f t="shared" ref="L48:U48" si="5">SUM(L49:L73)</f>
        <v>23549.100597</v>
      </c>
      <c r="M48" s="24">
        <f t="shared" si="5"/>
        <v>21449.867789</v>
      </c>
      <c r="N48" s="24">
        <f t="shared" si="5"/>
        <v>2099.232808</v>
      </c>
      <c r="O48" s="24">
        <f t="shared" si="5"/>
        <v>0</v>
      </c>
      <c r="P48" s="24">
        <f t="shared" si="5"/>
        <v>0</v>
      </c>
      <c r="Q48" s="24">
        <f t="shared" si="5"/>
        <v>0</v>
      </c>
      <c r="R48" s="24">
        <f t="shared" si="5"/>
        <v>0</v>
      </c>
      <c r="S48" s="24">
        <f t="shared" si="5"/>
        <v>0</v>
      </c>
      <c r="T48" s="24">
        <f t="shared" si="5"/>
        <v>0</v>
      </c>
      <c r="U48" s="24">
        <f t="shared" si="5"/>
        <v>147.15</v>
      </c>
      <c r="V48" s="24"/>
      <c r="W48" s="24"/>
      <c r="X48" s="24"/>
      <c r="Y48" s="24"/>
      <c r="Z48" s="30"/>
      <c r="AA48" s="30"/>
      <c r="AB48" s="31"/>
      <c r="AC48" s="32"/>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c r="IV48" s="33"/>
      <c r="IW48" s="33"/>
      <c r="IX48" s="33"/>
    </row>
    <row r="49" customFormat="1" ht="89" customHeight="1" spans="1:258">
      <c r="A49" s="23">
        <v>42</v>
      </c>
      <c r="B49" s="22" t="s">
        <v>235</v>
      </c>
      <c r="C49" s="20" t="s">
        <v>236</v>
      </c>
      <c r="D49" s="19" t="s">
        <v>234</v>
      </c>
      <c r="E49" s="19" t="s">
        <v>237</v>
      </c>
      <c r="F49" s="19" t="s">
        <v>23</v>
      </c>
      <c r="G49" s="19" t="s">
        <v>238</v>
      </c>
      <c r="H49" s="21" t="s">
        <v>239</v>
      </c>
      <c r="I49" s="19" t="s">
        <v>240</v>
      </c>
      <c r="J49" s="19" t="s">
        <v>241</v>
      </c>
      <c r="K49" s="25">
        <f>L49+S49+T49+U49</f>
        <v>2228.309503</v>
      </c>
      <c r="L49" s="25">
        <f>M49+N49+O49+P49+Q49+R49</f>
        <v>2228.309503</v>
      </c>
      <c r="M49" s="25">
        <v>2228.309503</v>
      </c>
      <c r="N49" s="25"/>
      <c r="O49" s="25"/>
      <c r="P49" s="25"/>
      <c r="Q49" s="25"/>
      <c r="R49" s="25"/>
      <c r="S49" s="25"/>
      <c r="T49" s="25"/>
      <c r="U49" s="25"/>
      <c r="V49" s="25" t="s">
        <v>27</v>
      </c>
      <c r="W49" s="25" t="s">
        <v>28</v>
      </c>
      <c r="X49" s="25" t="s">
        <v>29</v>
      </c>
      <c r="Y49" s="25" t="s">
        <v>30</v>
      </c>
      <c r="Z49" s="19" t="s">
        <v>242</v>
      </c>
      <c r="AA49" s="19" t="s">
        <v>243</v>
      </c>
      <c r="AB49" s="21"/>
      <c r="AC49" s="20"/>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row>
    <row r="50" customFormat="1" ht="89" customHeight="1" spans="1:258">
      <c r="A50" s="23">
        <v>43</v>
      </c>
      <c r="B50" s="22" t="s">
        <v>244</v>
      </c>
      <c r="C50" s="20" t="s">
        <v>245</v>
      </c>
      <c r="D50" s="19" t="s">
        <v>234</v>
      </c>
      <c r="E50" s="19" t="s">
        <v>237</v>
      </c>
      <c r="F50" s="19" t="s">
        <v>23</v>
      </c>
      <c r="G50" s="19" t="s">
        <v>246</v>
      </c>
      <c r="H50" s="21" t="s">
        <v>247</v>
      </c>
      <c r="I50" s="19" t="s">
        <v>44</v>
      </c>
      <c r="J50" s="19">
        <v>1</v>
      </c>
      <c r="K50" s="25">
        <f t="shared" ref="K50:K73" si="6">L50+S50+T50+U50</f>
        <v>2782.844044</v>
      </c>
      <c r="L50" s="25">
        <f t="shared" ref="L50:L73" si="7">M50+N50+O50+P50+Q50+R50</f>
        <v>2782.844044</v>
      </c>
      <c r="M50" s="25">
        <v>2782.844044</v>
      </c>
      <c r="N50" s="25"/>
      <c r="O50" s="25"/>
      <c r="P50" s="25"/>
      <c r="Q50" s="25"/>
      <c r="R50" s="25"/>
      <c r="S50" s="25"/>
      <c r="T50" s="25"/>
      <c r="U50" s="25"/>
      <c r="V50" s="25" t="s">
        <v>27</v>
      </c>
      <c r="W50" s="25" t="s">
        <v>28</v>
      </c>
      <c r="X50" s="25" t="s">
        <v>29</v>
      </c>
      <c r="Y50" s="25" t="s">
        <v>30</v>
      </c>
      <c r="Z50" s="19" t="s">
        <v>242</v>
      </c>
      <c r="AA50" s="19" t="s">
        <v>243</v>
      </c>
      <c r="AB50" s="21"/>
      <c r="AC50" s="20"/>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row>
    <row r="51" ht="79" customHeight="1" spans="1:29">
      <c r="A51" s="23">
        <v>44</v>
      </c>
      <c r="B51" s="22" t="s">
        <v>248</v>
      </c>
      <c r="C51" s="20" t="s">
        <v>249</v>
      </c>
      <c r="D51" s="19" t="s">
        <v>234</v>
      </c>
      <c r="E51" s="19" t="s">
        <v>250</v>
      </c>
      <c r="F51" s="19" t="s">
        <v>23</v>
      </c>
      <c r="G51" s="19" t="s">
        <v>35</v>
      </c>
      <c r="H51" s="21" t="s">
        <v>251</v>
      </c>
      <c r="I51" s="19" t="s">
        <v>252</v>
      </c>
      <c r="J51" s="19">
        <v>83</v>
      </c>
      <c r="K51" s="25">
        <f t="shared" si="6"/>
        <v>4787.701848</v>
      </c>
      <c r="L51" s="25">
        <f t="shared" si="7"/>
        <v>4787.701848</v>
      </c>
      <c r="M51" s="25">
        <v>4787.701848</v>
      </c>
      <c r="N51" s="25"/>
      <c r="O51" s="25"/>
      <c r="P51" s="25"/>
      <c r="Q51" s="25"/>
      <c r="R51" s="25"/>
      <c r="S51" s="25"/>
      <c r="T51" s="25"/>
      <c r="U51" s="25"/>
      <c r="V51" s="25" t="s">
        <v>27</v>
      </c>
      <c r="W51" s="25" t="s">
        <v>28</v>
      </c>
      <c r="X51" s="25" t="s">
        <v>29</v>
      </c>
      <c r="Y51" s="25" t="s">
        <v>30</v>
      </c>
      <c r="Z51" s="19" t="s">
        <v>222</v>
      </c>
      <c r="AA51" s="19" t="s">
        <v>253</v>
      </c>
      <c r="AB51" s="21"/>
      <c r="AC51" s="19"/>
    </row>
    <row r="52" customFormat="1" ht="79" customHeight="1" spans="1:258">
      <c r="A52" s="23">
        <v>45</v>
      </c>
      <c r="B52" s="22" t="s">
        <v>254</v>
      </c>
      <c r="C52" s="20" t="s">
        <v>255</v>
      </c>
      <c r="D52" s="19" t="s">
        <v>234</v>
      </c>
      <c r="E52" s="19" t="s">
        <v>250</v>
      </c>
      <c r="F52" s="19" t="s">
        <v>23</v>
      </c>
      <c r="G52" s="19" t="s">
        <v>137</v>
      </c>
      <c r="H52" s="21" t="s">
        <v>256</v>
      </c>
      <c r="I52" s="19" t="s">
        <v>252</v>
      </c>
      <c r="J52" s="19">
        <v>8</v>
      </c>
      <c r="K52" s="25">
        <f t="shared" si="6"/>
        <v>348</v>
      </c>
      <c r="L52" s="25">
        <f t="shared" si="7"/>
        <v>348</v>
      </c>
      <c r="M52" s="25">
        <v>348</v>
      </c>
      <c r="N52" s="25"/>
      <c r="O52" s="25"/>
      <c r="P52" s="25"/>
      <c r="Q52" s="25"/>
      <c r="R52" s="25"/>
      <c r="S52" s="25"/>
      <c r="T52" s="25"/>
      <c r="U52" s="25"/>
      <c r="V52" s="25" t="s">
        <v>27</v>
      </c>
      <c r="W52" s="25" t="s">
        <v>28</v>
      </c>
      <c r="X52" s="25" t="s">
        <v>29</v>
      </c>
      <c r="Y52" s="25" t="s">
        <v>30</v>
      </c>
      <c r="Z52" s="19" t="s">
        <v>140</v>
      </c>
      <c r="AA52" s="19" t="s">
        <v>141</v>
      </c>
      <c r="AB52" s="21"/>
      <c r="AC52" s="19"/>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row>
    <row r="53" customFormat="1" ht="101" customHeight="1" spans="1:258">
      <c r="A53" s="23">
        <v>46</v>
      </c>
      <c r="B53" s="22" t="s">
        <v>257</v>
      </c>
      <c r="C53" s="20" t="s">
        <v>258</v>
      </c>
      <c r="D53" s="19" t="s">
        <v>234</v>
      </c>
      <c r="E53" s="19" t="s">
        <v>250</v>
      </c>
      <c r="F53" s="19" t="s">
        <v>23</v>
      </c>
      <c r="G53" s="19" t="s">
        <v>137</v>
      </c>
      <c r="H53" s="21" t="s">
        <v>259</v>
      </c>
      <c r="I53" s="19" t="s">
        <v>252</v>
      </c>
      <c r="J53" s="19">
        <v>3.5</v>
      </c>
      <c r="K53" s="25">
        <f t="shared" si="6"/>
        <v>280</v>
      </c>
      <c r="L53" s="25">
        <f t="shared" si="7"/>
        <v>280</v>
      </c>
      <c r="M53" s="25">
        <v>280</v>
      </c>
      <c r="N53" s="25"/>
      <c r="O53" s="25"/>
      <c r="P53" s="25"/>
      <c r="Q53" s="25"/>
      <c r="R53" s="25"/>
      <c r="S53" s="25"/>
      <c r="T53" s="25"/>
      <c r="U53" s="25"/>
      <c r="V53" s="25" t="s">
        <v>27</v>
      </c>
      <c r="W53" s="25" t="s">
        <v>28</v>
      </c>
      <c r="X53" s="25" t="s">
        <v>29</v>
      </c>
      <c r="Y53" s="25" t="s">
        <v>30</v>
      </c>
      <c r="Z53" s="19" t="s">
        <v>140</v>
      </c>
      <c r="AA53" s="19" t="s">
        <v>141</v>
      </c>
      <c r="AB53" s="21"/>
      <c r="AC53" s="19"/>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row>
    <row r="54" customFormat="1" ht="112" customHeight="1" spans="1:258">
      <c r="A54" s="23">
        <v>47</v>
      </c>
      <c r="B54" s="22" t="s">
        <v>260</v>
      </c>
      <c r="C54" s="20" t="s">
        <v>261</v>
      </c>
      <c r="D54" s="19" t="s">
        <v>234</v>
      </c>
      <c r="E54" s="19" t="s">
        <v>250</v>
      </c>
      <c r="F54" s="19" t="s">
        <v>23</v>
      </c>
      <c r="G54" s="19" t="s">
        <v>144</v>
      </c>
      <c r="H54" s="21" t="s">
        <v>262</v>
      </c>
      <c r="I54" s="19" t="s">
        <v>252</v>
      </c>
      <c r="J54" s="19">
        <v>7</v>
      </c>
      <c r="K54" s="25">
        <f t="shared" si="6"/>
        <v>633</v>
      </c>
      <c r="L54" s="25">
        <f t="shared" si="7"/>
        <v>633</v>
      </c>
      <c r="M54" s="25">
        <v>633</v>
      </c>
      <c r="N54" s="25"/>
      <c r="O54" s="25"/>
      <c r="P54" s="25"/>
      <c r="Q54" s="25"/>
      <c r="R54" s="25"/>
      <c r="S54" s="25"/>
      <c r="T54" s="25"/>
      <c r="U54" s="25"/>
      <c r="V54" s="25" t="s">
        <v>27</v>
      </c>
      <c r="W54" s="25" t="s">
        <v>28</v>
      </c>
      <c r="X54" s="25" t="s">
        <v>29</v>
      </c>
      <c r="Y54" s="25" t="s">
        <v>30</v>
      </c>
      <c r="Z54" s="19" t="s">
        <v>140</v>
      </c>
      <c r="AA54" s="19" t="s">
        <v>141</v>
      </c>
      <c r="AB54" s="21"/>
      <c r="AC54" s="19"/>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row>
    <row r="55" customFormat="1" ht="93" customHeight="1" spans="1:258">
      <c r="A55" s="23">
        <v>48</v>
      </c>
      <c r="B55" s="22" t="s">
        <v>263</v>
      </c>
      <c r="C55" s="20" t="s">
        <v>264</v>
      </c>
      <c r="D55" s="19" t="s">
        <v>234</v>
      </c>
      <c r="E55" s="19" t="s">
        <v>265</v>
      </c>
      <c r="F55" s="19" t="s">
        <v>23</v>
      </c>
      <c r="G55" s="19" t="s">
        <v>144</v>
      </c>
      <c r="H55" s="21" t="s">
        <v>266</v>
      </c>
      <c r="I55" s="19" t="s">
        <v>44</v>
      </c>
      <c r="J55" s="19">
        <v>2</v>
      </c>
      <c r="K55" s="25">
        <f t="shared" si="6"/>
        <v>52</v>
      </c>
      <c r="L55" s="25">
        <f t="shared" si="7"/>
        <v>52</v>
      </c>
      <c r="M55" s="25">
        <v>52</v>
      </c>
      <c r="N55" s="25"/>
      <c r="O55" s="25"/>
      <c r="P55" s="25"/>
      <c r="Q55" s="25"/>
      <c r="R55" s="25"/>
      <c r="S55" s="25"/>
      <c r="T55" s="25"/>
      <c r="U55" s="25"/>
      <c r="V55" s="25" t="s">
        <v>27</v>
      </c>
      <c r="W55" s="25" t="s">
        <v>28</v>
      </c>
      <c r="X55" s="25" t="s">
        <v>29</v>
      </c>
      <c r="Y55" s="25" t="s">
        <v>30</v>
      </c>
      <c r="Z55" s="19" t="s">
        <v>140</v>
      </c>
      <c r="AA55" s="19" t="s">
        <v>141</v>
      </c>
      <c r="AB55" s="21"/>
      <c r="AC55" s="19"/>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row>
    <row r="56" customFormat="1" ht="163" customHeight="1" spans="1:258">
      <c r="A56" s="23">
        <v>49</v>
      </c>
      <c r="B56" s="22" t="s">
        <v>267</v>
      </c>
      <c r="C56" s="20" t="s">
        <v>268</v>
      </c>
      <c r="D56" s="19" t="s">
        <v>234</v>
      </c>
      <c r="E56" s="19" t="s">
        <v>269</v>
      </c>
      <c r="F56" s="19" t="s">
        <v>23</v>
      </c>
      <c r="G56" s="19" t="s">
        <v>270</v>
      </c>
      <c r="H56" s="21" t="s">
        <v>271</v>
      </c>
      <c r="I56" s="19" t="s">
        <v>214</v>
      </c>
      <c r="J56" s="19">
        <v>4847</v>
      </c>
      <c r="K56" s="25">
        <f t="shared" si="6"/>
        <v>436.23</v>
      </c>
      <c r="L56" s="25">
        <f t="shared" si="7"/>
        <v>436.23</v>
      </c>
      <c r="M56" s="25">
        <v>436.23</v>
      </c>
      <c r="N56" s="25"/>
      <c r="O56" s="25"/>
      <c r="P56" s="25"/>
      <c r="Q56" s="25"/>
      <c r="R56" s="25"/>
      <c r="S56" s="25"/>
      <c r="T56" s="25"/>
      <c r="U56" s="25"/>
      <c r="V56" s="25" t="s">
        <v>27</v>
      </c>
      <c r="W56" s="25" t="s">
        <v>28</v>
      </c>
      <c r="X56" s="25" t="s">
        <v>29</v>
      </c>
      <c r="Y56" s="25" t="s">
        <v>30</v>
      </c>
      <c r="Z56" s="19" t="s">
        <v>272</v>
      </c>
      <c r="AA56" s="19" t="s">
        <v>273</v>
      </c>
      <c r="AB56" s="21"/>
      <c r="AC56" s="19"/>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c r="IS56" s="5"/>
      <c r="IT56" s="5"/>
      <c r="IU56" s="5"/>
      <c r="IV56" s="5"/>
      <c r="IW56" s="5"/>
      <c r="IX56" s="5"/>
    </row>
    <row r="57" customFormat="1" ht="108" customHeight="1" spans="1:258">
      <c r="A57" s="23">
        <v>50</v>
      </c>
      <c r="B57" s="22" t="s">
        <v>274</v>
      </c>
      <c r="C57" s="20" t="s">
        <v>275</v>
      </c>
      <c r="D57" s="19" t="s">
        <v>234</v>
      </c>
      <c r="E57" s="19" t="s">
        <v>250</v>
      </c>
      <c r="F57" s="19" t="s">
        <v>23</v>
      </c>
      <c r="G57" s="19" t="s">
        <v>276</v>
      </c>
      <c r="H57" s="21" t="s">
        <v>277</v>
      </c>
      <c r="I57" s="19" t="s">
        <v>139</v>
      </c>
      <c r="J57" s="19">
        <v>1</v>
      </c>
      <c r="K57" s="25">
        <f t="shared" si="6"/>
        <v>1005.8061</v>
      </c>
      <c r="L57" s="25">
        <f t="shared" si="7"/>
        <v>1005.8061</v>
      </c>
      <c r="M57" s="25">
        <v>1005.8061</v>
      </c>
      <c r="N57" s="25"/>
      <c r="O57" s="25"/>
      <c r="P57" s="25"/>
      <c r="Q57" s="25"/>
      <c r="R57" s="25"/>
      <c r="S57" s="25"/>
      <c r="T57" s="25"/>
      <c r="U57" s="25"/>
      <c r="V57" s="25" t="s">
        <v>27</v>
      </c>
      <c r="W57" s="25" t="s">
        <v>28</v>
      </c>
      <c r="X57" s="25" t="s">
        <v>29</v>
      </c>
      <c r="Y57" s="25" t="s">
        <v>30</v>
      </c>
      <c r="Z57" s="19" t="s">
        <v>278</v>
      </c>
      <c r="AA57" s="19" t="s">
        <v>279</v>
      </c>
      <c r="AB57" s="21"/>
      <c r="AC57" s="19"/>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row>
    <row r="58" ht="122" customHeight="1" spans="1:29">
      <c r="A58" s="23">
        <v>51</v>
      </c>
      <c r="B58" s="22" t="s">
        <v>280</v>
      </c>
      <c r="C58" s="20" t="s">
        <v>281</v>
      </c>
      <c r="D58" s="19" t="s">
        <v>234</v>
      </c>
      <c r="E58" s="19" t="s">
        <v>282</v>
      </c>
      <c r="F58" s="19" t="s">
        <v>23</v>
      </c>
      <c r="G58" s="19" t="s">
        <v>283</v>
      </c>
      <c r="H58" s="21" t="s">
        <v>284</v>
      </c>
      <c r="I58" s="19" t="s">
        <v>252</v>
      </c>
      <c r="J58" s="19">
        <v>15</v>
      </c>
      <c r="K58" s="25">
        <f t="shared" si="6"/>
        <v>1065</v>
      </c>
      <c r="L58" s="25">
        <f t="shared" si="7"/>
        <v>1065</v>
      </c>
      <c r="M58" s="25">
        <v>1065</v>
      </c>
      <c r="N58" s="25"/>
      <c r="O58" s="25"/>
      <c r="P58" s="25"/>
      <c r="Q58" s="25"/>
      <c r="R58" s="25"/>
      <c r="S58" s="25"/>
      <c r="T58" s="25"/>
      <c r="U58" s="25"/>
      <c r="V58" s="25" t="s">
        <v>27</v>
      </c>
      <c r="W58" s="25" t="s">
        <v>28</v>
      </c>
      <c r="X58" s="25" t="s">
        <v>29</v>
      </c>
      <c r="Y58" s="25" t="s">
        <v>30</v>
      </c>
      <c r="Z58" s="19" t="s">
        <v>140</v>
      </c>
      <c r="AA58" s="19" t="s">
        <v>141</v>
      </c>
      <c r="AB58" s="21"/>
      <c r="AC58" s="19"/>
    </row>
    <row r="59" customFormat="1" ht="102" customHeight="1" spans="1:258">
      <c r="A59" s="23">
        <v>52</v>
      </c>
      <c r="B59" s="22" t="s">
        <v>285</v>
      </c>
      <c r="C59" s="20" t="s">
        <v>286</v>
      </c>
      <c r="D59" s="19" t="s">
        <v>234</v>
      </c>
      <c r="E59" s="19" t="s">
        <v>287</v>
      </c>
      <c r="F59" s="19" t="s">
        <v>23</v>
      </c>
      <c r="G59" s="19" t="s">
        <v>288</v>
      </c>
      <c r="H59" s="21" t="s">
        <v>289</v>
      </c>
      <c r="I59" s="19" t="s">
        <v>252</v>
      </c>
      <c r="J59" s="19">
        <v>5.4</v>
      </c>
      <c r="K59" s="25">
        <f t="shared" si="6"/>
        <v>369.597529</v>
      </c>
      <c r="L59" s="25">
        <f t="shared" si="7"/>
        <v>369.597529</v>
      </c>
      <c r="M59" s="25"/>
      <c r="N59" s="26">
        <v>369.597529</v>
      </c>
      <c r="O59" s="25"/>
      <c r="P59" s="25"/>
      <c r="Q59" s="25"/>
      <c r="R59" s="25"/>
      <c r="S59" s="25"/>
      <c r="T59" s="25"/>
      <c r="U59" s="25"/>
      <c r="V59" s="25" t="s">
        <v>27</v>
      </c>
      <c r="W59" s="25" t="s">
        <v>28</v>
      </c>
      <c r="X59" s="25" t="s">
        <v>29</v>
      </c>
      <c r="Y59" s="25" t="s">
        <v>30</v>
      </c>
      <c r="Z59" s="19" t="s">
        <v>103</v>
      </c>
      <c r="AA59" s="19" t="s">
        <v>104</v>
      </c>
      <c r="AB59" s="21"/>
      <c r="AC59" s="19"/>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c r="IV59" s="5"/>
      <c r="IW59" s="5"/>
      <c r="IX59" s="5"/>
    </row>
    <row r="60" customFormat="1" ht="105" customHeight="1" spans="1:258">
      <c r="A60" s="23">
        <v>53</v>
      </c>
      <c r="B60" s="22" t="s">
        <v>290</v>
      </c>
      <c r="C60" s="20" t="s">
        <v>291</v>
      </c>
      <c r="D60" s="19" t="s">
        <v>234</v>
      </c>
      <c r="E60" s="19" t="s">
        <v>287</v>
      </c>
      <c r="F60" s="19" t="s">
        <v>23</v>
      </c>
      <c r="G60" s="19" t="s">
        <v>292</v>
      </c>
      <c r="H60" s="21" t="s">
        <v>293</v>
      </c>
      <c r="I60" s="19" t="s">
        <v>252</v>
      </c>
      <c r="J60" s="19">
        <v>6.4</v>
      </c>
      <c r="K60" s="25">
        <f t="shared" si="6"/>
        <v>357.772056</v>
      </c>
      <c r="L60" s="25">
        <f t="shared" si="7"/>
        <v>357.772056</v>
      </c>
      <c r="M60" s="25"/>
      <c r="N60" s="26">
        <v>357.772056</v>
      </c>
      <c r="O60" s="25"/>
      <c r="P60" s="25"/>
      <c r="Q60" s="25"/>
      <c r="R60" s="25"/>
      <c r="S60" s="25"/>
      <c r="T60" s="25"/>
      <c r="U60" s="25"/>
      <c r="V60" s="25" t="s">
        <v>27</v>
      </c>
      <c r="W60" s="25" t="s">
        <v>28</v>
      </c>
      <c r="X60" s="25" t="s">
        <v>29</v>
      </c>
      <c r="Y60" s="25" t="s">
        <v>30</v>
      </c>
      <c r="Z60" s="19" t="s">
        <v>86</v>
      </c>
      <c r="AA60" s="19" t="s">
        <v>87</v>
      </c>
      <c r="AB60" s="21"/>
      <c r="AC60" s="19"/>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c r="IN60" s="5"/>
      <c r="IO60" s="5"/>
      <c r="IP60" s="5"/>
      <c r="IQ60" s="5"/>
      <c r="IR60" s="5"/>
      <c r="IS60" s="5"/>
      <c r="IT60" s="5"/>
      <c r="IU60" s="5"/>
      <c r="IV60" s="5"/>
      <c r="IW60" s="5"/>
      <c r="IX60" s="5"/>
    </row>
    <row r="61" customFormat="1" ht="109" customHeight="1" spans="1:258">
      <c r="A61" s="23">
        <v>54</v>
      </c>
      <c r="B61" s="22" t="s">
        <v>294</v>
      </c>
      <c r="C61" s="20" t="s">
        <v>295</v>
      </c>
      <c r="D61" s="19" t="s">
        <v>234</v>
      </c>
      <c r="E61" s="19" t="s">
        <v>287</v>
      </c>
      <c r="F61" s="19" t="s">
        <v>23</v>
      </c>
      <c r="G61" s="19" t="s">
        <v>296</v>
      </c>
      <c r="H61" s="21" t="s">
        <v>297</v>
      </c>
      <c r="I61" s="19" t="s">
        <v>252</v>
      </c>
      <c r="J61" s="19">
        <v>2.1</v>
      </c>
      <c r="K61" s="25">
        <f t="shared" si="6"/>
        <v>145.420674</v>
      </c>
      <c r="L61" s="25">
        <f t="shared" si="7"/>
        <v>145.420674</v>
      </c>
      <c r="M61" s="25"/>
      <c r="N61" s="26">
        <v>145.420674</v>
      </c>
      <c r="O61" s="25"/>
      <c r="P61" s="25"/>
      <c r="Q61" s="25"/>
      <c r="R61" s="25"/>
      <c r="S61" s="25"/>
      <c r="T61" s="25"/>
      <c r="U61" s="25"/>
      <c r="V61" s="25" t="s">
        <v>27</v>
      </c>
      <c r="W61" s="25" t="s">
        <v>28</v>
      </c>
      <c r="X61" s="25" t="s">
        <v>29</v>
      </c>
      <c r="Y61" s="25" t="s">
        <v>30</v>
      </c>
      <c r="Z61" s="19" t="s">
        <v>73</v>
      </c>
      <c r="AA61" s="19" t="s">
        <v>74</v>
      </c>
      <c r="AB61" s="21"/>
      <c r="AC61" s="19"/>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c r="IS61" s="5"/>
      <c r="IT61" s="5"/>
      <c r="IU61" s="5"/>
      <c r="IV61" s="5"/>
      <c r="IW61" s="5"/>
      <c r="IX61" s="5"/>
    </row>
    <row r="62" customFormat="1" ht="104" customHeight="1" spans="1:258">
      <c r="A62" s="23">
        <v>55</v>
      </c>
      <c r="B62" s="22" t="s">
        <v>298</v>
      </c>
      <c r="C62" s="20" t="s">
        <v>299</v>
      </c>
      <c r="D62" s="19" t="s">
        <v>234</v>
      </c>
      <c r="E62" s="19" t="s">
        <v>287</v>
      </c>
      <c r="F62" s="19" t="s">
        <v>23</v>
      </c>
      <c r="G62" s="19" t="s">
        <v>300</v>
      </c>
      <c r="H62" s="21" t="s">
        <v>301</v>
      </c>
      <c r="I62" s="19" t="s">
        <v>252</v>
      </c>
      <c r="J62" s="19">
        <v>5</v>
      </c>
      <c r="K62" s="25">
        <f t="shared" si="6"/>
        <v>383.69</v>
      </c>
      <c r="L62" s="25">
        <f t="shared" si="7"/>
        <v>383.69</v>
      </c>
      <c r="M62" s="25"/>
      <c r="N62" s="26">
        <v>383.69</v>
      </c>
      <c r="O62" s="25"/>
      <c r="P62" s="25"/>
      <c r="Q62" s="25"/>
      <c r="R62" s="25"/>
      <c r="S62" s="25"/>
      <c r="T62" s="25"/>
      <c r="U62" s="25"/>
      <c r="V62" s="25" t="s">
        <v>27</v>
      </c>
      <c r="W62" s="25" t="s">
        <v>28</v>
      </c>
      <c r="X62" s="25" t="s">
        <v>29</v>
      </c>
      <c r="Y62" s="25" t="s">
        <v>30</v>
      </c>
      <c r="Z62" s="19" t="s">
        <v>302</v>
      </c>
      <c r="AA62" s="19" t="s">
        <v>303</v>
      </c>
      <c r="AB62" s="21"/>
      <c r="AC62" s="19"/>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5"/>
      <c r="HF62" s="5"/>
      <c r="HG62" s="5"/>
      <c r="HH62" s="5"/>
      <c r="HI62" s="5"/>
      <c r="HJ62" s="5"/>
      <c r="HK62" s="5"/>
      <c r="HL62" s="5"/>
      <c r="HM62" s="5"/>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row>
    <row r="63" customFormat="1" ht="103" customHeight="1" spans="1:258">
      <c r="A63" s="23">
        <v>56</v>
      </c>
      <c r="B63" s="22" t="s">
        <v>304</v>
      </c>
      <c r="C63" s="20" t="s">
        <v>305</v>
      </c>
      <c r="D63" s="19" t="s">
        <v>234</v>
      </c>
      <c r="E63" s="19" t="s">
        <v>287</v>
      </c>
      <c r="F63" s="19" t="s">
        <v>23</v>
      </c>
      <c r="G63" s="19" t="s">
        <v>306</v>
      </c>
      <c r="H63" s="21" t="s">
        <v>307</v>
      </c>
      <c r="I63" s="19" t="s">
        <v>252</v>
      </c>
      <c r="J63" s="19">
        <v>5.6</v>
      </c>
      <c r="K63" s="25">
        <f t="shared" si="6"/>
        <v>369.990384</v>
      </c>
      <c r="L63" s="25">
        <f t="shared" si="7"/>
        <v>369.990384</v>
      </c>
      <c r="M63" s="25"/>
      <c r="N63" s="26">
        <v>369.990384</v>
      </c>
      <c r="O63" s="25"/>
      <c r="P63" s="25"/>
      <c r="Q63" s="25"/>
      <c r="R63" s="25"/>
      <c r="S63" s="25"/>
      <c r="T63" s="25"/>
      <c r="U63" s="25"/>
      <c r="V63" s="25" t="s">
        <v>27</v>
      </c>
      <c r="W63" s="25" t="s">
        <v>28</v>
      </c>
      <c r="X63" s="25" t="s">
        <v>29</v>
      </c>
      <c r="Y63" s="25" t="s">
        <v>30</v>
      </c>
      <c r="Z63" s="19" t="s">
        <v>67</v>
      </c>
      <c r="AA63" s="19" t="s">
        <v>126</v>
      </c>
      <c r="AB63" s="21"/>
      <c r="AC63" s="19"/>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c r="IS63" s="5"/>
      <c r="IT63" s="5"/>
      <c r="IU63" s="5"/>
      <c r="IV63" s="5"/>
      <c r="IW63" s="5"/>
      <c r="IX63" s="5"/>
    </row>
    <row r="64" customFormat="1" ht="104" customHeight="1" spans="1:258">
      <c r="A64" s="23">
        <v>57</v>
      </c>
      <c r="B64" s="22" t="s">
        <v>308</v>
      </c>
      <c r="C64" s="20" t="s">
        <v>309</v>
      </c>
      <c r="D64" s="19" t="s">
        <v>234</v>
      </c>
      <c r="E64" s="19" t="s">
        <v>287</v>
      </c>
      <c r="F64" s="19" t="s">
        <v>23</v>
      </c>
      <c r="G64" s="19" t="s">
        <v>310</v>
      </c>
      <c r="H64" s="21" t="s">
        <v>311</v>
      </c>
      <c r="I64" s="19" t="s">
        <v>252</v>
      </c>
      <c r="J64" s="19">
        <v>3.8</v>
      </c>
      <c r="K64" s="25">
        <f t="shared" si="6"/>
        <v>206.762165</v>
      </c>
      <c r="L64" s="25">
        <f t="shared" si="7"/>
        <v>206.762165</v>
      </c>
      <c r="M64" s="25"/>
      <c r="N64" s="26">
        <v>206.762165</v>
      </c>
      <c r="O64" s="25"/>
      <c r="P64" s="25"/>
      <c r="Q64" s="25"/>
      <c r="R64" s="25"/>
      <c r="S64" s="25"/>
      <c r="T64" s="25"/>
      <c r="U64" s="25"/>
      <c r="V64" s="25" t="s">
        <v>27</v>
      </c>
      <c r="W64" s="25" t="s">
        <v>28</v>
      </c>
      <c r="X64" s="25" t="s">
        <v>29</v>
      </c>
      <c r="Y64" s="25" t="s">
        <v>30</v>
      </c>
      <c r="Z64" s="19" t="s">
        <v>121</v>
      </c>
      <c r="AA64" s="19" t="s">
        <v>122</v>
      </c>
      <c r="AB64" s="21"/>
      <c r="AC64" s="19"/>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row>
    <row r="65" customFormat="1" ht="79" customHeight="1" spans="1:258">
      <c r="A65" s="23">
        <v>58</v>
      </c>
      <c r="B65" s="22" t="s">
        <v>312</v>
      </c>
      <c r="C65" s="20" t="s">
        <v>313</v>
      </c>
      <c r="D65" s="19" t="s">
        <v>234</v>
      </c>
      <c r="E65" s="19" t="s">
        <v>287</v>
      </c>
      <c r="F65" s="19" t="s">
        <v>23</v>
      </c>
      <c r="G65" s="19" t="s">
        <v>314</v>
      </c>
      <c r="H65" s="21" t="s">
        <v>315</v>
      </c>
      <c r="I65" s="19" t="s">
        <v>252</v>
      </c>
      <c r="J65" s="19">
        <v>4</v>
      </c>
      <c r="K65" s="25">
        <f t="shared" si="6"/>
        <v>266</v>
      </c>
      <c r="L65" s="25">
        <f t="shared" si="7"/>
        <v>266</v>
      </c>
      <c r="M65" s="25"/>
      <c r="N65" s="26">
        <v>266</v>
      </c>
      <c r="O65" s="25"/>
      <c r="P65" s="25"/>
      <c r="Q65" s="25"/>
      <c r="R65" s="25"/>
      <c r="S65" s="25"/>
      <c r="T65" s="25"/>
      <c r="U65" s="25"/>
      <c r="V65" s="25" t="s">
        <v>27</v>
      </c>
      <c r="W65" s="25" t="s">
        <v>28</v>
      </c>
      <c r="X65" s="25" t="s">
        <v>29</v>
      </c>
      <c r="Y65" s="25" t="s">
        <v>30</v>
      </c>
      <c r="Z65" s="19" t="s">
        <v>140</v>
      </c>
      <c r="AA65" s="19" t="s">
        <v>141</v>
      </c>
      <c r="AB65" s="21"/>
      <c r="AC65" s="19"/>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row>
    <row r="66" customFormat="1" ht="79" customHeight="1" spans="1:258">
      <c r="A66" s="23">
        <v>59</v>
      </c>
      <c r="B66" s="22" t="s">
        <v>316</v>
      </c>
      <c r="C66" s="20" t="s">
        <v>317</v>
      </c>
      <c r="D66" s="19" t="s">
        <v>234</v>
      </c>
      <c r="E66" s="19" t="s">
        <v>287</v>
      </c>
      <c r="F66" s="19" t="s">
        <v>23</v>
      </c>
      <c r="G66" s="19" t="s">
        <v>318</v>
      </c>
      <c r="H66" s="21" t="s">
        <v>319</v>
      </c>
      <c r="I66" s="19" t="s">
        <v>252</v>
      </c>
      <c r="J66" s="19">
        <v>2.8</v>
      </c>
      <c r="K66" s="25">
        <f t="shared" si="6"/>
        <v>350</v>
      </c>
      <c r="L66" s="25">
        <f t="shared" si="7"/>
        <v>284</v>
      </c>
      <c r="M66" s="25">
        <v>284</v>
      </c>
      <c r="N66" s="25"/>
      <c r="O66" s="25"/>
      <c r="P66" s="25"/>
      <c r="Q66" s="25"/>
      <c r="R66" s="25"/>
      <c r="S66" s="25"/>
      <c r="T66" s="25"/>
      <c r="U66" s="25">
        <v>66</v>
      </c>
      <c r="V66" s="25" t="s">
        <v>27</v>
      </c>
      <c r="W66" s="25" t="s">
        <v>28</v>
      </c>
      <c r="X66" s="25" t="s">
        <v>29</v>
      </c>
      <c r="Y66" s="25" t="s">
        <v>30</v>
      </c>
      <c r="Z66" s="19" t="s">
        <v>193</v>
      </c>
      <c r="AA66" s="19" t="s">
        <v>194</v>
      </c>
      <c r="AB66" s="21"/>
      <c r="AC66" s="19"/>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row>
    <row r="67" customFormat="1" ht="79" customHeight="1" spans="1:258">
      <c r="A67" s="23">
        <v>60</v>
      </c>
      <c r="B67" s="22" t="s">
        <v>320</v>
      </c>
      <c r="C67" s="20" t="s">
        <v>321</v>
      </c>
      <c r="D67" s="19" t="s">
        <v>234</v>
      </c>
      <c r="E67" s="19" t="s">
        <v>287</v>
      </c>
      <c r="F67" s="19" t="s">
        <v>23</v>
      </c>
      <c r="G67" s="19" t="s">
        <v>318</v>
      </c>
      <c r="H67" s="21" t="s">
        <v>322</v>
      </c>
      <c r="I67" s="19" t="s">
        <v>252</v>
      </c>
      <c r="J67" s="19">
        <v>3</v>
      </c>
      <c r="K67" s="25">
        <f t="shared" si="6"/>
        <v>260</v>
      </c>
      <c r="L67" s="25">
        <f t="shared" si="7"/>
        <v>260</v>
      </c>
      <c r="M67" s="25">
        <v>260</v>
      </c>
      <c r="N67" s="25"/>
      <c r="O67" s="25"/>
      <c r="P67" s="25"/>
      <c r="Q67" s="25"/>
      <c r="R67" s="25"/>
      <c r="S67" s="25"/>
      <c r="T67" s="25"/>
      <c r="U67" s="25"/>
      <c r="V67" s="25" t="s">
        <v>27</v>
      </c>
      <c r="W67" s="25" t="s">
        <v>28</v>
      </c>
      <c r="X67" s="25" t="s">
        <v>29</v>
      </c>
      <c r="Y67" s="25" t="s">
        <v>30</v>
      </c>
      <c r="Z67" s="19" t="s">
        <v>193</v>
      </c>
      <c r="AA67" s="19" t="s">
        <v>194</v>
      </c>
      <c r="AB67" s="21"/>
      <c r="AC67" s="19"/>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row>
    <row r="68" customFormat="1" ht="79" customHeight="1" spans="1:258">
      <c r="A68" s="23">
        <v>61</v>
      </c>
      <c r="B68" s="22" t="s">
        <v>323</v>
      </c>
      <c r="C68" s="20" t="s">
        <v>324</v>
      </c>
      <c r="D68" s="19" t="s">
        <v>234</v>
      </c>
      <c r="E68" s="19" t="s">
        <v>287</v>
      </c>
      <c r="F68" s="19" t="s">
        <v>23</v>
      </c>
      <c r="G68" s="19" t="s">
        <v>318</v>
      </c>
      <c r="H68" s="21" t="s">
        <v>325</v>
      </c>
      <c r="I68" s="19" t="s">
        <v>252</v>
      </c>
      <c r="J68" s="19">
        <v>0.6</v>
      </c>
      <c r="K68" s="25">
        <f t="shared" si="6"/>
        <v>50</v>
      </c>
      <c r="L68" s="25">
        <f t="shared" si="7"/>
        <v>50</v>
      </c>
      <c r="M68" s="25">
        <v>50</v>
      </c>
      <c r="N68" s="25"/>
      <c r="O68" s="25"/>
      <c r="P68" s="25"/>
      <c r="Q68" s="25"/>
      <c r="R68" s="25"/>
      <c r="S68" s="25"/>
      <c r="T68" s="25"/>
      <c r="U68" s="25"/>
      <c r="V68" s="25" t="s">
        <v>27</v>
      </c>
      <c r="W68" s="25" t="s">
        <v>28</v>
      </c>
      <c r="X68" s="25" t="s">
        <v>29</v>
      </c>
      <c r="Y68" s="25" t="s">
        <v>30</v>
      </c>
      <c r="Z68" s="19" t="s">
        <v>193</v>
      </c>
      <c r="AA68" s="19" t="s">
        <v>194</v>
      </c>
      <c r="AB68" s="21"/>
      <c r="AC68" s="19"/>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row>
    <row r="69" customFormat="1" ht="141" customHeight="1" spans="1:258">
      <c r="A69" s="23">
        <v>62</v>
      </c>
      <c r="B69" s="22" t="s">
        <v>326</v>
      </c>
      <c r="C69" s="20" t="s">
        <v>327</v>
      </c>
      <c r="D69" s="19" t="s">
        <v>234</v>
      </c>
      <c r="E69" s="19" t="s">
        <v>287</v>
      </c>
      <c r="F69" s="19" t="s">
        <v>23</v>
      </c>
      <c r="G69" s="19" t="s">
        <v>328</v>
      </c>
      <c r="H69" s="21" t="s">
        <v>329</v>
      </c>
      <c r="I69" s="19" t="s">
        <v>252</v>
      </c>
      <c r="J69" s="19">
        <v>57.47</v>
      </c>
      <c r="K69" s="25">
        <f t="shared" si="6"/>
        <v>2545.644953</v>
      </c>
      <c r="L69" s="25">
        <f t="shared" si="7"/>
        <v>2464.494953</v>
      </c>
      <c r="M69" s="25">
        <v>2464.494953</v>
      </c>
      <c r="N69" s="25"/>
      <c r="O69" s="25"/>
      <c r="P69" s="25"/>
      <c r="Q69" s="25"/>
      <c r="R69" s="25"/>
      <c r="S69" s="25"/>
      <c r="T69" s="25"/>
      <c r="U69" s="25">
        <v>81.15</v>
      </c>
      <c r="V69" s="25" t="s">
        <v>27</v>
      </c>
      <c r="W69" s="25" t="s">
        <v>28</v>
      </c>
      <c r="X69" s="25" t="s">
        <v>29</v>
      </c>
      <c r="Y69" s="25" t="s">
        <v>30</v>
      </c>
      <c r="Z69" s="19" t="s">
        <v>242</v>
      </c>
      <c r="AA69" s="19" t="s">
        <v>243</v>
      </c>
      <c r="AB69" s="21"/>
      <c r="AC69" s="19"/>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row>
    <row r="70" customFormat="1" ht="79" customHeight="1" spans="1:258">
      <c r="A70" s="23">
        <v>63</v>
      </c>
      <c r="B70" s="22" t="s">
        <v>330</v>
      </c>
      <c r="C70" s="35" t="s">
        <v>331</v>
      </c>
      <c r="D70" s="19" t="s">
        <v>234</v>
      </c>
      <c r="E70" s="19" t="s">
        <v>287</v>
      </c>
      <c r="F70" s="19" t="s">
        <v>23</v>
      </c>
      <c r="G70" s="19" t="s">
        <v>332</v>
      </c>
      <c r="H70" s="21" t="s">
        <v>333</v>
      </c>
      <c r="I70" s="19" t="s">
        <v>252</v>
      </c>
      <c r="J70" s="19">
        <v>25.43</v>
      </c>
      <c r="K70" s="25">
        <f t="shared" si="6"/>
        <v>1951.201445</v>
      </c>
      <c r="L70" s="25">
        <f t="shared" si="7"/>
        <v>1951.201445</v>
      </c>
      <c r="M70" s="25">
        <v>1951.201445</v>
      </c>
      <c r="N70" s="25"/>
      <c r="O70" s="25"/>
      <c r="P70" s="25"/>
      <c r="Q70" s="25"/>
      <c r="R70" s="25"/>
      <c r="S70" s="25"/>
      <c r="T70" s="25"/>
      <c r="U70" s="25"/>
      <c r="V70" s="25" t="s">
        <v>27</v>
      </c>
      <c r="W70" s="25" t="s">
        <v>28</v>
      </c>
      <c r="X70" s="25" t="s">
        <v>29</v>
      </c>
      <c r="Y70" s="25" t="s">
        <v>30</v>
      </c>
      <c r="Z70" s="19" t="s">
        <v>222</v>
      </c>
      <c r="AA70" s="19" t="s">
        <v>253</v>
      </c>
      <c r="AB70" s="21"/>
      <c r="AC70" s="19"/>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row>
    <row r="71" customFormat="1" ht="79" customHeight="1" spans="1:258">
      <c r="A71" s="23">
        <v>64</v>
      </c>
      <c r="B71" s="22" t="s">
        <v>334</v>
      </c>
      <c r="C71" s="35" t="s">
        <v>335</v>
      </c>
      <c r="D71" s="19" t="s">
        <v>234</v>
      </c>
      <c r="E71" s="19" t="s">
        <v>287</v>
      </c>
      <c r="F71" s="19" t="s">
        <v>23</v>
      </c>
      <c r="G71" s="19" t="s">
        <v>336</v>
      </c>
      <c r="H71" s="21" t="s">
        <v>337</v>
      </c>
      <c r="I71" s="19" t="s">
        <v>252</v>
      </c>
      <c r="J71" s="19">
        <v>28.5</v>
      </c>
      <c r="K71" s="25">
        <f t="shared" si="6"/>
        <v>1844</v>
      </c>
      <c r="L71" s="25">
        <f t="shared" si="7"/>
        <v>1844</v>
      </c>
      <c r="M71" s="25">
        <v>1844</v>
      </c>
      <c r="N71" s="25"/>
      <c r="O71" s="25"/>
      <c r="P71" s="25"/>
      <c r="Q71" s="25"/>
      <c r="R71" s="25"/>
      <c r="S71" s="25"/>
      <c r="T71" s="25"/>
      <c r="U71" s="25"/>
      <c r="V71" s="25" t="s">
        <v>27</v>
      </c>
      <c r="W71" s="25" t="s">
        <v>28</v>
      </c>
      <c r="X71" s="25" t="s">
        <v>29</v>
      </c>
      <c r="Y71" s="25" t="s">
        <v>30</v>
      </c>
      <c r="Z71" s="19" t="s">
        <v>222</v>
      </c>
      <c r="AA71" s="19" t="s">
        <v>253</v>
      </c>
      <c r="AB71" s="21"/>
      <c r="AC71" s="19"/>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row>
    <row r="72" customFormat="1" ht="99" customHeight="1" spans="1:258">
      <c r="A72" s="23">
        <v>65</v>
      </c>
      <c r="B72" s="22" t="s">
        <v>338</v>
      </c>
      <c r="C72" s="20" t="s">
        <v>339</v>
      </c>
      <c r="D72" s="19" t="s">
        <v>234</v>
      </c>
      <c r="E72" s="19" t="s">
        <v>287</v>
      </c>
      <c r="F72" s="19" t="s">
        <v>23</v>
      </c>
      <c r="G72" s="19" t="s">
        <v>144</v>
      </c>
      <c r="H72" s="21" t="s">
        <v>340</v>
      </c>
      <c r="I72" s="19" t="s">
        <v>26</v>
      </c>
      <c r="J72" s="19">
        <v>1200</v>
      </c>
      <c r="K72" s="25">
        <f t="shared" si="6"/>
        <v>340</v>
      </c>
      <c r="L72" s="25">
        <f t="shared" si="7"/>
        <v>340</v>
      </c>
      <c r="M72" s="25">
        <v>340</v>
      </c>
      <c r="N72" s="25"/>
      <c r="O72" s="25"/>
      <c r="P72" s="25"/>
      <c r="Q72" s="25"/>
      <c r="R72" s="25"/>
      <c r="S72" s="25"/>
      <c r="T72" s="25"/>
      <c r="U72" s="25"/>
      <c r="V72" s="25" t="s">
        <v>27</v>
      </c>
      <c r="W72" s="25" t="s">
        <v>28</v>
      </c>
      <c r="X72" s="25" t="s">
        <v>29</v>
      </c>
      <c r="Y72" s="25" t="s">
        <v>30</v>
      </c>
      <c r="Z72" s="19" t="s">
        <v>140</v>
      </c>
      <c r="AA72" s="19" t="s">
        <v>141</v>
      </c>
      <c r="AB72" s="21"/>
      <c r="AC72" s="19"/>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row>
    <row r="73" customFormat="1" ht="215" customHeight="1" spans="1:258">
      <c r="A73" s="23">
        <v>66</v>
      </c>
      <c r="B73" s="22" t="s">
        <v>341</v>
      </c>
      <c r="C73" s="20" t="s">
        <v>342</v>
      </c>
      <c r="D73" s="19" t="s">
        <v>234</v>
      </c>
      <c r="E73" s="19" t="s">
        <v>265</v>
      </c>
      <c r="F73" s="19" t="s">
        <v>23</v>
      </c>
      <c r="G73" s="19" t="s">
        <v>343</v>
      </c>
      <c r="H73" s="21" t="s">
        <v>344</v>
      </c>
      <c r="I73" s="19" t="s">
        <v>44</v>
      </c>
      <c r="J73" s="19">
        <v>32</v>
      </c>
      <c r="K73" s="25">
        <f t="shared" si="6"/>
        <v>637.279896</v>
      </c>
      <c r="L73" s="25">
        <f t="shared" si="7"/>
        <v>637.279896</v>
      </c>
      <c r="M73" s="25">
        <v>637.279896</v>
      </c>
      <c r="N73" s="25"/>
      <c r="O73" s="25"/>
      <c r="P73" s="25"/>
      <c r="Q73" s="25"/>
      <c r="R73" s="25"/>
      <c r="S73" s="25"/>
      <c r="T73" s="25"/>
      <c r="U73" s="25"/>
      <c r="V73" s="25" t="s">
        <v>27</v>
      </c>
      <c r="W73" s="25" t="s">
        <v>28</v>
      </c>
      <c r="X73" s="25" t="s">
        <v>29</v>
      </c>
      <c r="Y73" s="25" t="s">
        <v>30</v>
      </c>
      <c r="Z73" s="19" t="s">
        <v>345</v>
      </c>
      <c r="AA73" s="19" t="s">
        <v>346</v>
      </c>
      <c r="AB73" s="21"/>
      <c r="AC73" s="19"/>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row>
    <row r="74" s="4" customFormat="1" ht="25" customHeight="1" spans="1:258">
      <c r="A74" s="13" t="s">
        <v>347</v>
      </c>
      <c r="B74" s="16" t="s">
        <v>348</v>
      </c>
      <c r="C74" s="17"/>
      <c r="D74" s="18"/>
      <c r="E74" s="18"/>
      <c r="F74" s="18"/>
      <c r="G74" s="14"/>
      <c r="H74" s="15"/>
      <c r="I74" s="15"/>
      <c r="J74" s="15"/>
      <c r="K74" s="24">
        <f>SUM(K75:K77)</f>
        <v>574.628</v>
      </c>
      <c r="L74" s="24">
        <f t="shared" ref="L74:U74" si="8">SUM(L75:L77)</f>
        <v>574.628</v>
      </c>
      <c r="M74" s="24">
        <f t="shared" si="8"/>
        <v>574.628</v>
      </c>
      <c r="N74" s="24">
        <f t="shared" si="8"/>
        <v>0</v>
      </c>
      <c r="O74" s="24">
        <f t="shared" si="8"/>
        <v>0</v>
      </c>
      <c r="P74" s="24">
        <f t="shared" si="8"/>
        <v>0</v>
      </c>
      <c r="Q74" s="24">
        <f t="shared" si="8"/>
        <v>0</v>
      </c>
      <c r="R74" s="24">
        <f t="shared" si="8"/>
        <v>0</v>
      </c>
      <c r="S74" s="24">
        <f t="shared" si="8"/>
        <v>0</v>
      </c>
      <c r="T74" s="24">
        <f t="shared" si="8"/>
        <v>0</v>
      </c>
      <c r="U74" s="24">
        <f t="shared" si="8"/>
        <v>0</v>
      </c>
      <c r="V74" s="24"/>
      <c r="W74" s="24"/>
      <c r="X74" s="24"/>
      <c r="Y74" s="24"/>
      <c r="Z74" s="30"/>
      <c r="AA74" s="30"/>
      <c r="AB74" s="31"/>
      <c r="AC74" s="32"/>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c r="IV74" s="33"/>
      <c r="IW74" s="33"/>
      <c r="IX74" s="33"/>
    </row>
    <row r="75" ht="109" customHeight="1" spans="1:29">
      <c r="A75" s="19">
        <v>67</v>
      </c>
      <c r="B75" s="19" t="s">
        <v>349</v>
      </c>
      <c r="C75" s="20" t="s">
        <v>350</v>
      </c>
      <c r="D75" s="19" t="s">
        <v>348</v>
      </c>
      <c r="E75" s="19" t="s">
        <v>351</v>
      </c>
      <c r="F75" s="19" t="s">
        <v>23</v>
      </c>
      <c r="G75" s="19" t="s">
        <v>352</v>
      </c>
      <c r="H75" s="21" t="s">
        <v>353</v>
      </c>
      <c r="I75" s="19" t="s">
        <v>221</v>
      </c>
      <c r="J75" s="19">
        <v>162</v>
      </c>
      <c r="K75" s="25">
        <f>L75+S75+T75+U75</f>
        <v>314.928</v>
      </c>
      <c r="L75" s="25">
        <f>M75+N75+O75+P75+Q75+R75</f>
        <v>314.928</v>
      </c>
      <c r="M75" s="25">
        <v>314.928</v>
      </c>
      <c r="N75" s="25"/>
      <c r="O75" s="25"/>
      <c r="P75" s="25"/>
      <c r="Q75" s="25"/>
      <c r="R75" s="25"/>
      <c r="S75" s="25"/>
      <c r="T75" s="25"/>
      <c r="U75" s="25"/>
      <c r="V75" s="25" t="s">
        <v>27</v>
      </c>
      <c r="W75" s="25" t="s">
        <v>28</v>
      </c>
      <c r="X75" s="25" t="s">
        <v>29</v>
      </c>
      <c r="Y75" s="25" t="s">
        <v>30</v>
      </c>
      <c r="Z75" s="19" t="s">
        <v>354</v>
      </c>
      <c r="AA75" s="19" t="s">
        <v>355</v>
      </c>
      <c r="AB75" s="34"/>
      <c r="AC75" s="19"/>
    </row>
    <row r="76" ht="81" customHeight="1" spans="1:29">
      <c r="A76" s="19">
        <v>68</v>
      </c>
      <c r="B76" s="19" t="s">
        <v>356</v>
      </c>
      <c r="C76" s="20" t="s">
        <v>357</v>
      </c>
      <c r="D76" s="19" t="s">
        <v>348</v>
      </c>
      <c r="E76" s="19" t="s">
        <v>358</v>
      </c>
      <c r="F76" s="19" t="s">
        <v>23</v>
      </c>
      <c r="G76" s="19" t="s">
        <v>359</v>
      </c>
      <c r="H76" s="21" t="s">
        <v>360</v>
      </c>
      <c r="I76" s="19" t="s">
        <v>37</v>
      </c>
      <c r="J76" s="19">
        <v>213.5</v>
      </c>
      <c r="K76" s="25">
        <f>L76+S76+T76+U76</f>
        <v>213.5</v>
      </c>
      <c r="L76" s="25">
        <f>M76+N76+O76+P76+Q76+R76</f>
        <v>213.5</v>
      </c>
      <c r="M76" s="25">
        <v>213.5</v>
      </c>
      <c r="N76" s="25"/>
      <c r="O76" s="25"/>
      <c r="P76" s="25"/>
      <c r="Q76" s="25"/>
      <c r="R76" s="25"/>
      <c r="S76" s="25"/>
      <c r="T76" s="25"/>
      <c r="U76" s="25"/>
      <c r="V76" s="25" t="s">
        <v>27</v>
      </c>
      <c r="W76" s="25" t="s">
        <v>28</v>
      </c>
      <c r="X76" s="25" t="s">
        <v>29</v>
      </c>
      <c r="Y76" s="25" t="s">
        <v>30</v>
      </c>
      <c r="Z76" s="19" t="s">
        <v>361</v>
      </c>
      <c r="AA76" s="19" t="s">
        <v>362</v>
      </c>
      <c r="AB76" s="34"/>
      <c r="AC76" s="20"/>
    </row>
    <row r="77" customFormat="1" ht="81" customHeight="1" spans="1:258">
      <c r="A77" s="19">
        <v>69</v>
      </c>
      <c r="B77" s="19" t="s">
        <v>363</v>
      </c>
      <c r="C77" s="20" t="s">
        <v>364</v>
      </c>
      <c r="D77" s="19" t="s">
        <v>348</v>
      </c>
      <c r="E77" s="19" t="s">
        <v>365</v>
      </c>
      <c r="F77" s="19" t="s">
        <v>23</v>
      </c>
      <c r="G77" s="19" t="s">
        <v>366</v>
      </c>
      <c r="H77" s="21" t="s">
        <v>367</v>
      </c>
      <c r="I77" s="19" t="s">
        <v>368</v>
      </c>
      <c r="J77" s="19">
        <v>30</v>
      </c>
      <c r="K77" s="25">
        <f>L77+S77+T77+U77</f>
        <v>46.2</v>
      </c>
      <c r="L77" s="25">
        <f>M77+N77+O77+P77+Q77+R77</f>
        <v>46.2</v>
      </c>
      <c r="M77" s="25">
        <v>46.2</v>
      </c>
      <c r="N77" s="25"/>
      <c r="O77" s="25"/>
      <c r="P77" s="25"/>
      <c r="Q77" s="25"/>
      <c r="R77" s="25"/>
      <c r="S77" s="25"/>
      <c r="T77" s="25"/>
      <c r="U77" s="25"/>
      <c r="V77" s="25" t="s">
        <v>27</v>
      </c>
      <c r="W77" s="25" t="s">
        <v>28</v>
      </c>
      <c r="X77" s="25" t="s">
        <v>29</v>
      </c>
      <c r="Y77" s="25" t="s">
        <v>30</v>
      </c>
      <c r="Z77" s="19" t="s">
        <v>369</v>
      </c>
      <c r="AA77" s="19" t="s">
        <v>370</v>
      </c>
      <c r="AB77" s="34"/>
      <c r="AC77" s="20"/>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row>
    <row r="78" s="4" customFormat="1" ht="25" customHeight="1" spans="1:258">
      <c r="A78" s="13" t="s">
        <v>371</v>
      </c>
      <c r="B78" s="16" t="s">
        <v>372</v>
      </c>
      <c r="C78" s="17"/>
      <c r="D78" s="18"/>
      <c r="E78" s="18"/>
      <c r="F78" s="18"/>
      <c r="G78" s="14"/>
      <c r="H78" s="15"/>
      <c r="I78" s="15"/>
      <c r="J78" s="15"/>
      <c r="K78" s="24">
        <f>SUM(K79)</f>
        <v>1964.4</v>
      </c>
      <c r="L78" s="24">
        <f t="shared" ref="L78:U78" si="9">SUM(L79)</f>
        <v>1964.4</v>
      </c>
      <c r="M78" s="24">
        <f t="shared" si="9"/>
        <v>1964.4</v>
      </c>
      <c r="N78" s="24">
        <f t="shared" si="9"/>
        <v>0</v>
      </c>
      <c r="O78" s="24">
        <f t="shared" si="9"/>
        <v>0</v>
      </c>
      <c r="P78" s="24">
        <f t="shared" si="9"/>
        <v>0</v>
      </c>
      <c r="Q78" s="24">
        <f t="shared" si="9"/>
        <v>0</v>
      </c>
      <c r="R78" s="24">
        <f t="shared" si="9"/>
        <v>0</v>
      </c>
      <c r="S78" s="24">
        <f t="shared" si="9"/>
        <v>0</v>
      </c>
      <c r="T78" s="24">
        <f t="shared" si="9"/>
        <v>0</v>
      </c>
      <c r="U78" s="24">
        <f t="shared" si="9"/>
        <v>0</v>
      </c>
      <c r="V78" s="24"/>
      <c r="W78" s="24"/>
      <c r="X78" s="24"/>
      <c r="Y78" s="24"/>
      <c r="Z78" s="30"/>
      <c r="AA78" s="30"/>
      <c r="AB78" s="31"/>
      <c r="AC78" s="32"/>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c r="IV78" s="33"/>
      <c r="IW78" s="33"/>
      <c r="IX78" s="33"/>
    </row>
    <row r="79" ht="124" customHeight="1" spans="1:29">
      <c r="A79" s="19">
        <v>70</v>
      </c>
      <c r="B79" s="19" t="s">
        <v>373</v>
      </c>
      <c r="C79" s="20" t="s">
        <v>374</v>
      </c>
      <c r="D79" s="19" t="s">
        <v>372</v>
      </c>
      <c r="E79" s="19" t="s">
        <v>375</v>
      </c>
      <c r="F79" s="19" t="s">
        <v>23</v>
      </c>
      <c r="G79" s="19" t="s">
        <v>35</v>
      </c>
      <c r="H79" s="21" t="s">
        <v>376</v>
      </c>
      <c r="I79" s="19" t="s">
        <v>37</v>
      </c>
      <c r="J79" s="19">
        <v>2497.2</v>
      </c>
      <c r="K79" s="25">
        <f>L79+S79+T79+U79</f>
        <v>1964.4</v>
      </c>
      <c r="L79" s="25">
        <f>M79+N79+O79+P79+Q79+R79</f>
        <v>1964.4</v>
      </c>
      <c r="M79" s="25">
        <v>1964.4</v>
      </c>
      <c r="N79" s="25"/>
      <c r="O79" s="25"/>
      <c r="P79" s="25"/>
      <c r="Q79" s="25"/>
      <c r="R79" s="25"/>
      <c r="S79" s="25"/>
      <c r="T79" s="25"/>
      <c r="U79" s="25"/>
      <c r="V79" s="25" t="s">
        <v>27</v>
      </c>
      <c r="W79" s="25" t="s">
        <v>28</v>
      </c>
      <c r="X79" s="25" t="s">
        <v>29</v>
      </c>
      <c r="Y79" s="25" t="s">
        <v>30</v>
      </c>
      <c r="Z79" s="19" t="s">
        <v>377</v>
      </c>
      <c r="AA79" s="19" t="s">
        <v>378</v>
      </c>
      <c r="AB79" s="34"/>
      <c r="AC79" s="19"/>
    </row>
    <row r="80" s="4" customFormat="1" ht="25" customHeight="1" spans="1:258">
      <c r="A80" s="13" t="s">
        <v>379</v>
      </c>
      <c r="B80" s="16" t="s">
        <v>380</v>
      </c>
      <c r="C80" s="17"/>
      <c r="D80" s="18"/>
      <c r="E80" s="18"/>
      <c r="F80" s="18"/>
      <c r="G80" s="14"/>
      <c r="H80" s="15"/>
      <c r="I80" s="15"/>
      <c r="J80" s="15"/>
      <c r="K80" s="24">
        <f>SUM(K81)</f>
        <v>180.85</v>
      </c>
      <c r="L80" s="24">
        <f t="shared" ref="L80:U80" si="10">SUM(L81)</f>
        <v>0</v>
      </c>
      <c r="M80" s="24">
        <f t="shared" si="10"/>
        <v>0</v>
      </c>
      <c r="N80" s="24">
        <f t="shared" si="10"/>
        <v>0</v>
      </c>
      <c r="O80" s="24">
        <f t="shared" si="10"/>
        <v>0</v>
      </c>
      <c r="P80" s="24">
        <f t="shared" si="10"/>
        <v>0</v>
      </c>
      <c r="Q80" s="24">
        <f t="shared" si="10"/>
        <v>0</v>
      </c>
      <c r="R80" s="24">
        <f t="shared" si="10"/>
        <v>0</v>
      </c>
      <c r="S80" s="24">
        <f t="shared" si="10"/>
        <v>0</v>
      </c>
      <c r="T80" s="24">
        <f t="shared" si="10"/>
        <v>0</v>
      </c>
      <c r="U80" s="24">
        <f t="shared" si="10"/>
        <v>180.85</v>
      </c>
      <c r="V80" s="24"/>
      <c r="W80" s="24"/>
      <c r="X80" s="24"/>
      <c r="Y80" s="24"/>
      <c r="Z80" s="30"/>
      <c r="AA80" s="30"/>
      <c r="AB80" s="31"/>
      <c r="AC80" s="32"/>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c r="IV80" s="33"/>
      <c r="IW80" s="33"/>
      <c r="IX80" s="33"/>
    </row>
    <row r="81" ht="110" customHeight="1" spans="1:29">
      <c r="A81" s="19">
        <v>71</v>
      </c>
      <c r="B81" s="19" t="s">
        <v>381</v>
      </c>
      <c r="C81" s="20" t="s">
        <v>380</v>
      </c>
      <c r="D81" s="19" t="s">
        <v>380</v>
      </c>
      <c r="E81" s="19" t="s">
        <v>380</v>
      </c>
      <c r="F81" s="19" t="s">
        <v>23</v>
      </c>
      <c r="G81" s="19" t="s">
        <v>359</v>
      </c>
      <c r="H81" s="21" t="s">
        <v>382</v>
      </c>
      <c r="I81" s="19" t="s">
        <v>139</v>
      </c>
      <c r="J81" s="19">
        <v>1</v>
      </c>
      <c r="K81" s="25">
        <f>L81+S81+T81+U81</f>
        <v>180.85</v>
      </c>
      <c r="L81" s="25">
        <f>M81+N81+O81+P81+Q81+R81</f>
        <v>0</v>
      </c>
      <c r="M81" s="25"/>
      <c r="N81" s="25"/>
      <c r="O81" s="25"/>
      <c r="P81" s="25"/>
      <c r="Q81" s="25"/>
      <c r="R81" s="25"/>
      <c r="S81" s="25"/>
      <c r="T81" s="25"/>
      <c r="U81" s="25">
        <v>180.85</v>
      </c>
      <c r="V81" s="25" t="s">
        <v>27</v>
      </c>
      <c r="W81" s="25" t="s">
        <v>28</v>
      </c>
      <c r="X81" s="25" t="s">
        <v>29</v>
      </c>
      <c r="Y81" s="25" t="s">
        <v>30</v>
      </c>
      <c r="Z81" s="19" t="s">
        <v>383</v>
      </c>
      <c r="AA81" s="19" t="s">
        <v>384</v>
      </c>
      <c r="AB81" s="34"/>
      <c r="AC81" s="20"/>
    </row>
    <row r="82" s="4" customFormat="1" ht="25" customHeight="1" spans="1:258">
      <c r="A82" s="13" t="s">
        <v>385</v>
      </c>
      <c r="B82" s="16" t="s">
        <v>386</v>
      </c>
      <c r="C82" s="17"/>
      <c r="D82" s="18"/>
      <c r="E82" s="18"/>
      <c r="F82" s="18"/>
      <c r="G82" s="14"/>
      <c r="H82" s="15"/>
      <c r="I82" s="15"/>
      <c r="J82" s="15"/>
      <c r="K82" s="24">
        <f>SUM(K83:K85)</f>
        <v>74.4915</v>
      </c>
      <c r="L82" s="24">
        <f t="shared" ref="L82:U82" si="11">SUM(L83:L85)</f>
        <v>74.4915</v>
      </c>
      <c r="M82" s="24">
        <f t="shared" si="11"/>
        <v>0</v>
      </c>
      <c r="N82" s="24">
        <f t="shared" si="11"/>
        <v>0</v>
      </c>
      <c r="O82" s="24">
        <f t="shared" si="11"/>
        <v>74.4915</v>
      </c>
      <c r="P82" s="24">
        <f t="shared" si="11"/>
        <v>0</v>
      </c>
      <c r="Q82" s="24">
        <f t="shared" si="11"/>
        <v>0</v>
      </c>
      <c r="R82" s="24">
        <f t="shared" si="11"/>
        <v>0</v>
      </c>
      <c r="S82" s="24">
        <f t="shared" si="11"/>
        <v>0</v>
      </c>
      <c r="T82" s="24">
        <f t="shared" si="11"/>
        <v>0</v>
      </c>
      <c r="U82" s="24">
        <f t="shared" si="11"/>
        <v>0</v>
      </c>
      <c r="V82" s="24"/>
      <c r="W82" s="24"/>
      <c r="X82" s="24"/>
      <c r="Y82" s="24"/>
      <c r="Z82" s="30"/>
      <c r="AA82" s="30"/>
      <c r="AB82" s="31"/>
      <c r="AC82" s="32"/>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c r="IV82" s="33"/>
      <c r="IW82" s="33"/>
      <c r="IX82" s="33"/>
    </row>
    <row r="83" ht="103" customHeight="1" spans="1:29">
      <c r="A83" s="19">
        <v>72</v>
      </c>
      <c r="B83" s="19" t="s">
        <v>387</v>
      </c>
      <c r="C83" s="20" t="s">
        <v>388</v>
      </c>
      <c r="D83" s="19" t="s">
        <v>386</v>
      </c>
      <c r="E83" s="19" t="s">
        <v>389</v>
      </c>
      <c r="F83" s="19" t="s">
        <v>23</v>
      </c>
      <c r="G83" s="19" t="s">
        <v>35</v>
      </c>
      <c r="H83" s="21" t="s">
        <v>390</v>
      </c>
      <c r="I83" s="19" t="s">
        <v>214</v>
      </c>
      <c r="J83" s="19">
        <v>7920</v>
      </c>
      <c r="K83" s="25">
        <f>L83+S83+T83+U83</f>
        <v>24.6915</v>
      </c>
      <c r="L83" s="25">
        <f>M83+N83+O83+P83+Q83+R83</f>
        <v>24.6915</v>
      </c>
      <c r="M83" s="25"/>
      <c r="N83" s="25"/>
      <c r="O83" s="25">
        <v>24.6915</v>
      </c>
      <c r="P83" s="25"/>
      <c r="Q83" s="25"/>
      <c r="R83" s="25"/>
      <c r="S83" s="25"/>
      <c r="T83" s="25"/>
      <c r="U83" s="25"/>
      <c r="V83" s="25" t="s">
        <v>27</v>
      </c>
      <c r="W83" s="25" t="s">
        <v>28</v>
      </c>
      <c r="X83" s="25" t="s">
        <v>29</v>
      </c>
      <c r="Y83" s="25" t="s">
        <v>30</v>
      </c>
      <c r="Z83" s="19" t="s">
        <v>391</v>
      </c>
      <c r="AA83" s="19" t="s">
        <v>392</v>
      </c>
      <c r="AB83" s="34"/>
      <c r="AC83" s="19"/>
    </row>
    <row r="84" ht="122" customHeight="1" spans="1:29">
      <c r="A84" s="19">
        <v>73</v>
      </c>
      <c r="B84" s="19" t="s">
        <v>393</v>
      </c>
      <c r="C84" s="19" t="s">
        <v>394</v>
      </c>
      <c r="D84" s="19" t="s">
        <v>386</v>
      </c>
      <c r="E84" s="19" t="s">
        <v>395</v>
      </c>
      <c r="F84" s="19" t="s">
        <v>23</v>
      </c>
      <c r="G84" s="19" t="s">
        <v>396</v>
      </c>
      <c r="H84" s="21" t="s">
        <v>397</v>
      </c>
      <c r="I84" s="19" t="s">
        <v>139</v>
      </c>
      <c r="J84" s="19">
        <v>1</v>
      </c>
      <c r="K84" s="25">
        <f>L84+S84+T84+U84</f>
        <v>19.8</v>
      </c>
      <c r="L84" s="25">
        <f>M84+N84+O84+P84+Q84+R84</f>
        <v>19.8</v>
      </c>
      <c r="M84" s="25"/>
      <c r="N84" s="25"/>
      <c r="O84" s="25">
        <v>19.8</v>
      </c>
      <c r="P84" s="25"/>
      <c r="Q84" s="25"/>
      <c r="R84" s="25"/>
      <c r="S84" s="25"/>
      <c r="T84" s="25"/>
      <c r="U84" s="25"/>
      <c r="V84" s="25" t="s">
        <v>27</v>
      </c>
      <c r="W84" s="25" t="s">
        <v>28</v>
      </c>
      <c r="X84" s="25" t="s">
        <v>29</v>
      </c>
      <c r="Y84" s="25" t="s">
        <v>30</v>
      </c>
      <c r="Z84" s="19" t="s">
        <v>67</v>
      </c>
      <c r="AA84" s="19" t="s">
        <v>68</v>
      </c>
      <c r="AB84" s="34"/>
      <c r="AC84" s="19"/>
    </row>
    <row r="85" ht="103" customHeight="1" spans="1:29">
      <c r="A85" s="19">
        <v>74</v>
      </c>
      <c r="B85" s="19" t="s">
        <v>398</v>
      </c>
      <c r="C85" s="20" t="s">
        <v>399</v>
      </c>
      <c r="D85" s="19" t="s">
        <v>400</v>
      </c>
      <c r="E85" s="19" t="s">
        <v>395</v>
      </c>
      <c r="F85" s="19" t="s">
        <v>23</v>
      </c>
      <c r="G85" s="19" t="s">
        <v>396</v>
      </c>
      <c r="H85" s="21" t="s">
        <v>401</v>
      </c>
      <c r="I85" s="19" t="s">
        <v>139</v>
      </c>
      <c r="J85" s="19">
        <v>1</v>
      </c>
      <c r="K85" s="25">
        <f>L85+S85+T85+U85</f>
        <v>30</v>
      </c>
      <c r="L85" s="25">
        <f>M85+N85+O85+P85+Q85+R85</f>
        <v>30</v>
      </c>
      <c r="M85" s="25"/>
      <c r="N85" s="25"/>
      <c r="O85" s="25">
        <v>30</v>
      </c>
      <c r="P85" s="25"/>
      <c r="Q85" s="25"/>
      <c r="R85" s="25"/>
      <c r="S85" s="25"/>
      <c r="T85" s="25"/>
      <c r="U85" s="25"/>
      <c r="V85" s="25" t="s">
        <v>27</v>
      </c>
      <c r="W85" s="25" t="s">
        <v>28</v>
      </c>
      <c r="X85" s="25" t="s">
        <v>29</v>
      </c>
      <c r="Y85" s="25" t="s">
        <v>30</v>
      </c>
      <c r="Z85" s="19" t="s">
        <v>67</v>
      </c>
      <c r="AA85" s="19" t="s">
        <v>68</v>
      </c>
      <c r="AB85" s="34"/>
      <c r="AC85" s="19"/>
    </row>
  </sheetData>
  <sheetProtection formatCells="0" formatRows="0" insertRows="0" deleteRows="0" autoFilter="0"/>
  <protectedRanges>
    <protectedRange sqref="D51:F51 D53:F53 D54:F54 D52:F52" name="区域1"/>
  </protectedRanges>
  <autoFilter xmlns:etc="http://www.wps.cn/officeDocument/2017/etCustomData" ref="A3:AC85" etc:filterBottomFollowUsedRange="0">
    <extLst/>
  </autoFilter>
  <mergeCells count="11">
    <mergeCell ref="A1:AC1"/>
    <mergeCell ref="A2:E2"/>
    <mergeCell ref="AA2:AC2"/>
    <mergeCell ref="A4:F4"/>
    <mergeCell ref="B5:C5"/>
    <mergeCell ref="B44:C44"/>
    <mergeCell ref="B48:C48"/>
    <mergeCell ref="B74:C74"/>
    <mergeCell ref="B78:C78"/>
    <mergeCell ref="B80:C80"/>
    <mergeCell ref="B82:C82"/>
  </mergeCells>
  <pageMargins left="0.708333333333333" right="0.708333333333333" top="0.984027777777778" bottom="0.984027777777778" header="0" footer="0.393055555555556"/>
  <pageSetup paperSize="8" scale="37" fitToHeight="0" orientation="landscape" horizontalDpi="600"/>
  <headerFooter>
    <oddFooter>&amp;C第 &amp;P 页，共 &amp;N 页</oddFooter>
  </headerFooter>
  <rowBreaks count="9" manualBreakCount="9">
    <brk id="11" max="16383" man="1"/>
    <brk id="20" max="16383" man="1"/>
    <brk id="30" max="16383" man="1"/>
    <brk id="38" max="16383" man="1"/>
    <brk id="47" max="16383" man="1"/>
    <brk id="57" max="16383" man="1"/>
    <brk id="67" max="16383" man="1"/>
    <brk id="77" max="16383" man="1"/>
    <brk id="86" max="16383" man="1"/>
  </rowBreaks>
  <ignoredErrors>
    <ignoredError sqref="K48:U48 K82:U82 K80:U80 K78:U78 K74:U74 K44:U44 N81:T81 L81"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H1:I50"/>
  <sheetViews>
    <sheetView topLeftCell="A31" workbookViewId="0">
      <selection activeCell="J50" sqref="J50"/>
    </sheetView>
  </sheetViews>
  <sheetFormatPr defaultColWidth="9" defaultRowHeight="13.5"/>
  <sheetData>
    <row r="1" spans="8:9">
      <c r="H1" s="1" t="s">
        <v>402</v>
      </c>
      <c r="I1" s="1" t="s">
        <v>402</v>
      </c>
    </row>
    <row r="2" ht="409.5" spans="8:9">
      <c r="H2" s="1" t="s">
        <v>24</v>
      </c>
      <c r="I2" s="1" t="s">
        <v>24</v>
      </c>
    </row>
    <row r="3" spans="8:9">
      <c r="H3" s="1" t="s">
        <v>35</v>
      </c>
      <c r="I3" s="1" t="s">
        <v>35</v>
      </c>
    </row>
    <row r="4" spans="8:9">
      <c r="H4" s="1" t="s">
        <v>42</v>
      </c>
      <c r="I4" s="1" t="s">
        <v>42</v>
      </c>
    </row>
    <row r="5" ht="27" spans="8:9">
      <c r="H5" s="1" t="s">
        <v>48</v>
      </c>
      <c r="I5" s="1" t="s">
        <v>48</v>
      </c>
    </row>
    <row r="6" ht="27" spans="8:9">
      <c r="H6" s="1" t="s">
        <v>403</v>
      </c>
      <c r="I6" s="1" t="s">
        <v>403</v>
      </c>
    </row>
    <row r="7" ht="27" spans="8:9">
      <c r="H7" s="1" t="s">
        <v>404</v>
      </c>
      <c r="I7" s="1" t="s">
        <v>404</v>
      </c>
    </row>
    <row r="8" ht="27" spans="8:9">
      <c r="H8" s="1" t="s">
        <v>405</v>
      </c>
      <c r="I8" s="1" t="s">
        <v>405</v>
      </c>
    </row>
    <row r="9" ht="27" spans="8:9">
      <c r="H9" s="1" t="s">
        <v>406</v>
      </c>
      <c r="I9" s="1" t="s">
        <v>406</v>
      </c>
    </row>
    <row r="10" ht="27" spans="8:9">
      <c r="H10" s="1" t="s">
        <v>48</v>
      </c>
      <c r="I10" s="1" t="s">
        <v>48</v>
      </c>
    </row>
    <row r="11" ht="27" spans="8:9">
      <c r="H11" s="1" t="s">
        <v>65</v>
      </c>
      <c r="I11" s="1" t="s">
        <v>65</v>
      </c>
    </row>
    <row r="12" ht="27" spans="8:9">
      <c r="H12" s="1" t="s">
        <v>71</v>
      </c>
      <c r="I12" s="1" t="s">
        <v>71</v>
      </c>
    </row>
    <row r="13" ht="27" spans="8:9">
      <c r="H13" s="1" t="s">
        <v>77</v>
      </c>
      <c r="I13" s="1" t="s">
        <v>77</v>
      </c>
    </row>
    <row r="14" ht="40.5" spans="8:9">
      <c r="H14" s="1" t="s">
        <v>84</v>
      </c>
      <c r="I14" s="1" t="s">
        <v>84</v>
      </c>
    </row>
    <row r="15" ht="27" spans="8:9">
      <c r="H15" s="1" t="s">
        <v>92</v>
      </c>
      <c r="I15" s="1" t="s">
        <v>92</v>
      </c>
    </row>
    <row r="16" ht="27" spans="8:9">
      <c r="H16" s="1" t="s">
        <v>96</v>
      </c>
      <c r="I16" s="1" t="s">
        <v>96</v>
      </c>
    </row>
    <row r="17" ht="27" spans="8:9">
      <c r="H17" s="1" t="s">
        <v>101</v>
      </c>
      <c r="I17" s="1" t="s">
        <v>101</v>
      </c>
    </row>
    <row r="18" ht="175.5" spans="8:9">
      <c r="H18" s="1" t="s">
        <v>407</v>
      </c>
      <c r="I18" s="1" t="s">
        <v>407</v>
      </c>
    </row>
    <row r="19" ht="27" spans="8:9">
      <c r="H19" s="1" t="s">
        <v>137</v>
      </c>
      <c r="I19" s="1" t="s">
        <v>137</v>
      </c>
    </row>
    <row r="20" ht="27" spans="8:9">
      <c r="H20" s="1" t="s">
        <v>144</v>
      </c>
      <c r="I20" s="1" t="s">
        <v>144</v>
      </c>
    </row>
    <row r="21" spans="8:9">
      <c r="H21" s="1" t="s">
        <v>35</v>
      </c>
      <c r="I21" s="1" t="s">
        <v>35</v>
      </c>
    </row>
    <row r="22" spans="8:9">
      <c r="H22" s="1" t="s">
        <v>35</v>
      </c>
      <c r="I22" s="1" t="s">
        <v>35</v>
      </c>
    </row>
    <row r="23" spans="8:9">
      <c r="H23" s="1" t="s">
        <v>35</v>
      </c>
      <c r="I23" s="1" t="s">
        <v>35</v>
      </c>
    </row>
    <row r="24" spans="8:9">
      <c r="H24" s="1" t="s">
        <v>35</v>
      </c>
      <c r="I24" s="1" t="s">
        <v>35</v>
      </c>
    </row>
    <row r="25" ht="54" spans="8:9">
      <c r="H25" s="1" t="s">
        <v>238</v>
      </c>
      <c r="I25" s="1" t="s">
        <v>238</v>
      </c>
    </row>
    <row r="26" ht="27" spans="8:9">
      <c r="H26" s="1" t="s">
        <v>246</v>
      </c>
      <c r="I26" s="1" t="s">
        <v>246</v>
      </c>
    </row>
    <row r="27" spans="8:9">
      <c r="H27" s="1" t="s">
        <v>35</v>
      </c>
      <c r="I27" s="1" t="s">
        <v>35</v>
      </c>
    </row>
    <row r="28" ht="27" spans="8:9">
      <c r="H28" s="1" t="s">
        <v>137</v>
      </c>
      <c r="I28" s="1" t="s">
        <v>137</v>
      </c>
    </row>
    <row r="29" ht="27" spans="8:9">
      <c r="H29" s="1" t="s">
        <v>137</v>
      </c>
      <c r="I29" s="1" t="s">
        <v>137</v>
      </c>
    </row>
    <row r="30" ht="27" spans="8:9">
      <c r="H30" s="1" t="s">
        <v>144</v>
      </c>
      <c r="I30" s="1" t="s">
        <v>144</v>
      </c>
    </row>
    <row r="31" ht="27" spans="8:9">
      <c r="H31" s="1" t="s">
        <v>137</v>
      </c>
      <c r="I31" s="1" t="s">
        <v>137</v>
      </c>
    </row>
    <row r="32" ht="27" spans="8:9">
      <c r="H32" s="1" t="s">
        <v>144</v>
      </c>
      <c r="I32" s="1" t="s">
        <v>144</v>
      </c>
    </row>
    <row r="33" ht="40.5" spans="8:9">
      <c r="H33" s="1" t="s">
        <v>270</v>
      </c>
      <c r="I33" s="1" t="s">
        <v>270</v>
      </c>
    </row>
    <row r="34" spans="8:9">
      <c r="H34" s="1" t="s">
        <v>276</v>
      </c>
      <c r="I34" s="1" t="s">
        <v>276</v>
      </c>
    </row>
    <row r="35" ht="67.5" spans="8:9">
      <c r="H35" s="1" t="s">
        <v>408</v>
      </c>
      <c r="I35" s="1" t="s">
        <v>408</v>
      </c>
    </row>
    <row r="36" ht="27" spans="8:9">
      <c r="H36" s="1" t="s">
        <v>288</v>
      </c>
      <c r="I36" s="1" t="s">
        <v>288</v>
      </c>
    </row>
    <row r="37" ht="27" spans="8:9">
      <c r="H37" s="1" t="s">
        <v>292</v>
      </c>
      <c r="I37" s="1" t="s">
        <v>292</v>
      </c>
    </row>
    <row r="38" ht="40.5" spans="8:9">
      <c r="H38" s="1" t="s">
        <v>296</v>
      </c>
      <c r="I38" s="1" t="s">
        <v>296</v>
      </c>
    </row>
    <row r="39" ht="27" spans="8:9">
      <c r="H39" s="1" t="s">
        <v>300</v>
      </c>
      <c r="I39" s="1" t="s">
        <v>300</v>
      </c>
    </row>
    <row r="40" ht="67.5" spans="8:9">
      <c r="H40" s="1" t="s">
        <v>306</v>
      </c>
      <c r="I40" s="1" t="s">
        <v>306</v>
      </c>
    </row>
    <row r="41" ht="27" spans="8:9">
      <c r="H41" s="1" t="s">
        <v>310</v>
      </c>
      <c r="I41" s="1" t="s">
        <v>310</v>
      </c>
    </row>
    <row r="42" ht="27" spans="8:9">
      <c r="H42" s="1" t="s">
        <v>314</v>
      </c>
      <c r="I42" s="1" t="s">
        <v>314</v>
      </c>
    </row>
    <row r="43" ht="40.5" spans="8:9">
      <c r="H43" s="1" t="s">
        <v>352</v>
      </c>
      <c r="I43" s="1" t="s">
        <v>352</v>
      </c>
    </row>
    <row r="44" spans="8:9">
      <c r="H44" s="1" t="s">
        <v>359</v>
      </c>
      <c r="I44" s="1" t="s">
        <v>359</v>
      </c>
    </row>
    <row r="45" spans="8:9">
      <c r="H45" s="1" t="s">
        <v>35</v>
      </c>
      <c r="I45" s="1" t="s">
        <v>35</v>
      </c>
    </row>
    <row r="46" spans="8:9">
      <c r="H46" s="1" t="s">
        <v>359</v>
      </c>
      <c r="I46" s="1" t="s">
        <v>359</v>
      </c>
    </row>
    <row r="47" ht="27" spans="8:9">
      <c r="H47" s="1" t="s">
        <v>137</v>
      </c>
      <c r="I47" s="1" t="s">
        <v>137</v>
      </c>
    </row>
    <row r="48" spans="8:9">
      <c r="H48" s="1" t="s">
        <v>35</v>
      </c>
      <c r="I48" s="1" t="s">
        <v>35</v>
      </c>
    </row>
    <row r="49" spans="8:9">
      <c r="H49" s="1" t="s">
        <v>67</v>
      </c>
      <c r="I49" s="1" t="s">
        <v>67</v>
      </c>
    </row>
    <row r="50" spans="8:9">
      <c r="H50" s="1" t="s">
        <v>67</v>
      </c>
      <c r="I50" s="1" t="s">
        <v>67</v>
      </c>
    </row>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 rangeCreator="" othersAccessPermission="edit"/>
  </rangeList>
  <rangeList sheetStid="6"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2022-10-19T04:01:00Z</dcterms:created>
  <dcterms:modified xsi:type="dcterms:W3CDTF">2024-12-21T03:32:19Z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9C3B41F21708429A89CB871A8B3BE91D_13</vt:lpwstr>
  </property>
</Properties>
</file>