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Sheet1!$A$1:$L$137</definedName>
  </definedNames>
  <calcPr calcId="144525"/>
</workbook>
</file>

<file path=xl/sharedStrings.xml><?xml version="1.0" encoding="utf-8"?>
<sst xmlns="http://schemas.openxmlformats.org/spreadsheetml/2006/main" count="1819" uniqueCount="307">
  <si>
    <t>劳动密集型企业社会保险补贴花名册</t>
  </si>
  <si>
    <t>其他社会保险补贴花名册</t>
  </si>
  <si>
    <t>序号</t>
  </si>
  <si>
    <t>姓名</t>
  </si>
  <si>
    <t>性别</t>
  </si>
  <si>
    <t>族别</t>
  </si>
  <si>
    <t>身份证号</t>
  </si>
  <si>
    <t>与企业签订合同时间</t>
  </si>
  <si>
    <t>缴纳社保时间</t>
  </si>
  <si>
    <t>单位缴纳险种及金额（元）</t>
  </si>
  <si>
    <t>合计缴纳金额（元）</t>
  </si>
  <si>
    <t>企业名称</t>
  </si>
  <si>
    <t>养老</t>
  </si>
  <si>
    <t>失业</t>
  </si>
  <si>
    <t>医疗</t>
  </si>
  <si>
    <t>祖丽阿亚提.努尔</t>
  </si>
  <si>
    <t>女</t>
  </si>
  <si>
    <t>维吾尔族</t>
  </si>
  <si>
    <t>653122********1124</t>
  </si>
  <si>
    <t>2022年1月1日-2024年12月31日</t>
  </si>
  <si>
    <t>2022年8月1日-2022年8月31日</t>
  </si>
  <si>
    <t>新疆中科智能科技有限公司8月</t>
  </si>
  <si>
    <t>图尔荪阿依.阿卜杜莫民</t>
  </si>
  <si>
    <t>653122********1121</t>
  </si>
  <si>
    <t>艾散.麦麦提</t>
  </si>
  <si>
    <t>男</t>
  </si>
  <si>
    <t>653122********296X</t>
  </si>
  <si>
    <t>2022年7月1日-2025年7月1日</t>
  </si>
  <si>
    <t>麦热达尼·如孜</t>
  </si>
  <si>
    <t>653122********1716</t>
  </si>
  <si>
    <t>阿依谢姆古丽·艾力</t>
  </si>
  <si>
    <t>图尔迪.热合曼</t>
  </si>
  <si>
    <t>653122********1715</t>
  </si>
  <si>
    <t>布威佐合热.喀依木</t>
  </si>
  <si>
    <t>653122********2386</t>
  </si>
  <si>
    <t>海丽齐古丽·伊米提</t>
  </si>
  <si>
    <t>653122********1422</t>
  </si>
  <si>
    <t>阿卜杜开日木·斯迪克</t>
  </si>
  <si>
    <t>653122********0952</t>
  </si>
  <si>
    <t>塔伊尔·伊斯拉木</t>
  </si>
  <si>
    <t>653122********2015</t>
  </si>
  <si>
    <t>阿卜力克木.阿卜来海提</t>
  </si>
  <si>
    <t>653122********0974</t>
  </si>
  <si>
    <t>2022年8月1日-2025年8月1日</t>
  </si>
  <si>
    <t>麦麦提伊敏·图拉克</t>
  </si>
  <si>
    <t>653122********201X</t>
  </si>
  <si>
    <t>热孜宛.阿卜杜拉</t>
  </si>
  <si>
    <t>653122********2426</t>
  </si>
  <si>
    <t>纳斯尔江·喀迪尔</t>
  </si>
  <si>
    <t>653122********1717</t>
  </si>
  <si>
    <t>帕提古丽·达木克</t>
  </si>
  <si>
    <t>653122********1028</t>
  </si>
  <si>
    <t>麦热姆妮萨·热合曼</t>
  </si>
  <si>
    <t>653122********3728</t>
  </si>
  <si>
    <t>布帕提古丽·阿卜杜热西提</t>
  </si>
  <si>
    <t>653122********0943</t>
  </si>
  <si>
    <t>麦热姆萨·图拉克</t>
  </si>
  <si>
    <t>653129********144X</t>
  </si>
  <si>
    <t>图尔荪·图尔迪</t>
  </si>
  <si>
    <t>653122********2914</t>
  </si>
  <si>
    <t>阿丽米热·米吉提</t>
  </si>
  <si>
    <t>653122********0521</t>
  </si>
  <si>
    <t>2022年1月1日-2025年1月1日</t>
  </si>
  <si>
    <t>2022年9月1日-2022年9月31日</t>
  </si>
  <si>
    <t>新疆中科智能科技有限公司9月</t>
  </si>
  <si>
    <t>2022年8月1日-2024年8月31日</t>
  </si>
  <si>
    <t>麦热达尼.如孜</t>
  </si>
  <si>
    <t>纳斯尔江.喀迪尔</t>
  </si>
  <si>
    <t>阿依谢姆古丽.艾力</t>
  </si>
  <si>
    <t>布威海丽齐古丽.阿卜杜热伊木</t>
  </si>
  <si>
    <t>653122********3920</t>
  </si>
  <si>
    <t>2022年9月1日-2025年9月1日</t>
  </si>
  <si>
    <t>塔伊尔.伊斯拉木</t>
  </si>
  <si>
    <t>海丽齐古丽.伊米提</t>
  </si>
  <si>
    <t>阿卜杜开日木.斯迪克</t>
  </si>
  <si>
    <t>阿卜杜列提普.玉苏普</t>
  </si>
  <si>
    <t>653122********2714</t>
  </si>
  <si>
    <t>阿米妮古丽·萨比尔</t>
  </si>
  <si>
    <t>653122********3923</t>
  </si>
  <si>
    <t>2022年9月</t>
  </si>
  <si>
    <t>新疆拓福体育用品有限公司</t>
  </si>
  <si>
    <t>麦麦提萨力·阿卜力米提</t>
  </si>
  <si>
    <t>653122********1437</t>
  </si>
  <si>
    <t>伊马木·玉苏普</t>
  </si>
  <si>
    <t>阿卜杜如苏力·如则</t>
  </si>
  <si>
    <t xml:space="preserve">653122********315X </t>
  </si>
  <si>
    <t>帕提古丽·阿卜杜热伊木</t>
  </si>
  <si>
    <t>653122********0922</t>
  </si>
  <si>
    <t>麦麦提·托合提</t>
  </si>
  <si>
    <t>653122********1450</t>
  </si>
  <si>
    <t>麦尔耶姆·阿卜来海提</t>
  </si>
  <si>
    <t>653122********2981</t>
  </si>
  <si>
    <t>阿卜杜拉·麦麦提</t>
  </si>
  <si>
    <t>653122********0890</t>
  </si>
  <si>
    <t>如则·图尔迪</t>
  </si>
  <si>
    <t>653122********1116</t>
  </si>
  <si>
    <t>亚库普·伊卜拉伊木</t>
  </si>
  <si>
    <t>653122********3114</t>
  </si>
  <si>
    <t>热孜耶·苏力坦</t>
  </si>
  <si>
    <t>653122********2027</t>
  </si>
  <si>
    <t>努尔比耶·图尔荪</t>
  </si>
  <si>
    <t>653122********3122</t>
  </si>
  <si>
    <t xml:space="preserve"> 古丽巴哈尔·麦麦提</t>
  </si>
  <si>
    <t>653122********0324</t>
  </si>
  <si>
    <t>阿卜杜萨拉木·艾尼</t>
  </si>
  <si>
    <t>653122********0591</t>
  </si>
  <si>
    <t>阿曼妮萨·喀斯木</t>
  </si>
  <si>
    <t>653122********172x</t>
  </si>
  <si>
    <t>古丽巴哈尔·奥布力</t>
  </si>
  <si>
    <t>653122********3145</t>
  </si>
  <si>
    <t>图拉妮萨·伊敏</t>
  </si>
  <si>
    <t>653122********0909</t>
  </si>
  <si>
    <t>热比姑丽·马木提</t>
  </si>
  <si>
    <t>653129********0603</t>
  </si>
  <si>
    <t>帕提古丽·艾散</t>
  </si>
  <si>
    <t>653122********3161</t>
  </si>
  <si>
    <t>帕提古丽·艾麦提</t>
  </si>
  <si>
    <t>653122********0588</t>
  </si>
  <si>
    <t>古丽切合热·阿布来提</t>
  </si>
  <si>
    <t>652923********1429</t>
  </si>
  <si>
    <t>2022年8月-9月</t>
  </si>
  <si>
    <t>新疆盛林户外用品有限公司</t>
  </si>
  <si>
    <t>阿卜杜凯尤木·喀迪尔</t>
  </si>
  <si>
    <t>653122********0850</t>
  </si>
  <si>
    <t>2022年8月-12月</t>
  </si>
  <si>
    <t>艾则提力·巴伍敦</t>
  </si>
  <si>
    <t>653122********0531</t>
  </si>
  <si>
    <t>麦麦提·奥斯曼</t>
  </si>
  <si>
    <t>653122********0513</t>
  </si>
  <si>
    <t>努尔比耶·库尔班</t>
  </si>
  <si>
    <t>653122********0540</t>
  </si>
  <si>
    <t>艾力·麦麦提</t>
  </si>
  <si>
    <t>653122********0616</t>
  </si>
  <si>
    <t>2022年7月17</t>
  </si>
  <si>
    <t>阿依古丽·吐尔孙</t>
  </si>
  <si>
    <t>653125********5226</t>
  </si>
  <si>
    <t>阿卜杜拉·阿卜杜热伊木</t>
  </si>
  <si>
    <t>653122********4015</t>
  </si>
  <si>
    <t>阿卜杜萨拉木·图尔荪</t>
  </si>
  <si>
    <t>653122********3731</t>
  </si>
  <si>
    <t>麦麦提图尔荪·阿卜杜克热木</t>
  </si>
  <si>
    <t>2022年7月24</t>
  </si>
  <si>
    <t>亚森·如则</t>
  </si>
  <si>
    <t>653122********2375</t>
  </si>
  <si>
    <t>麦麦提力·喀迪尔</t>
  </si>
  <si>
    <t>653122********0811</t>
  </si>
  <si>
    <t>迪丽胡玛尔·图尔荪</t>
  </si>
  <si>
    <t>653122********0607</t>
  </si>
  <si>
    <t>萨力·阿卜杜艾尼</t>
  </si>
  <si>
    <t>653122********0018</t>
  </si>
  <si>
    <t>2022年8月-10月</t>
  </si>
  <si>
    <t>阿依谢姆古丽·约麦尔</t>
  </si>
  <si>
    <t>653122********052X</t>
  </si>
  <si>
    <t>2022年7月20</t>
  </si>
  <si>
    <t>阿卜杜合力力·阿卜力克木</t>
  </si>
  <si>
    <t>653122********3115</t>
  </si>
  <si>
    <t>米拉迪力·阿卜力米提</t>
  </si>
  <si>
    <t>653122********2034</t>
  </si>
  <si>
    <t>艾散·约麦尔</t>
  </si>
  <si>
    <t>653122********1410</t>
  </si>
  <si>
    <t>如则·巴拉提</t>
  </si>
  <si>
    <t>653122********3111</t>
  </si>
  <si>
    <t>努尔比耶姆·米吉提</t>
  </si>
  <si>
    <t>653122********2524</t>
  </si>
  <si>
    <t>图尔迪阿吉·阿西木</t>
  </si>
  <si>
    <t>653122********1413</t>
  </si>
  <si>
    <t>2022年10月-12月</t>
  </si>
  <si>
    <t>阿卜拉·阿卜杜热西提</t>
  </si>
  <si>
    <t>653122********2018</t>
  </si>
  <si>
    <t>2022年11月-12月</t>
  </si>
  <si>
    <t>吾拉伊木·芒苏尔</t>
  </si>
  <si>
    <t>653122********2411</t>
  </si>
  <si>
    <t>穆乃外尔·奥布力喀斯木</t>
  </si>
  <si>
    <t>653122********1128</t>
  </si>
  <si>
    <t>2022.07.04</t>
  </si>
  <si>
    <t>2022.08.01-2022.12.30</t>
  </si>
  <si>
    <t>新疆宝飞龙户外用品有限公司</t>
  </si>
  <si>
    <t>布威热比古丽·安外尔</t>
  </si>
  <si>
    <t>653122********1142</t>
  </si>
  <si>
    <t>2022.07.19</t>
  </si>
  <si>
    <t>美合日班·图尔荪</t>
  </si>
  <si>
    <t>653122********232X</t>
  </si>
  <si>
    <t>阿依谢姆古丽·伊斯马伊力</t>
  </si>
  <si>
    <t>653122********3425</t>
  </si>
  <si>
    <t>米热班·阿力木</t>
  </si>
  <si>
    <t>653122********1786</t>
  </si>
  <si>
    <t>喀迪尔江·艾力</t>
  </si>
  <si>
    <t>麦麦提艾力·麦麦提</t>
  </si>
  <si>
    <t>653122********2354</t>
  </si>
  <si>
    <t>凯姆拜尔古丽·图尔荪</t>
  </si>
  <si>
    <t>653122********4289</t>
  </si>
  <si>
    <t>古莱姆拜尔·库尔班</t>
  </si>
  <si>
    <t>653122********3420</t>
  </si>
  <si>
    <t>2022.06.29</t>
  </si>
  <si>
    <t>米尔古丽·开日木</t>
  </si>
  <si>
    <t>653122********0880</t>
  </si>
  <si>
    <t>2022.07.01</t>
  </si>
  <si>
    <t>约尔古丽·艾麦提</t>
  </si>
  <si>
    <t>653122********0846</t>
  </si>
  <si>
    <t>2022.07.18</t>
  </si>
  <si>
    <t>努尔比耶·阿卜力米提</t>
  </si>
  <si>
    <t>653122********4028</t>
  </si>
  <si>
    <t>2022.07.20</t>
  </si>
  <si>
    <t>帕提古丽·阿卜力米提</t>
  </si>
  <si>
    <t>653122********3927</t>
  </si>
  <si>
    <t>热则耶·阿卜杜热合曼</t>
  </si>
  <si>
    <t>653122********2366</t>
  </si>
  <si>
    <t>2022.03.30</t>
  </si>
  <si>
    <t>阿尔孜古丽·阿卜来海提</t>
  </si>
  <si>
    <t>653122********1724</t>
  </si>
  <si>
    <t>阿迪力江·艾尔肯</t>
  </si>
  <si>
    <t>653122********1111</t>
  </si>
  <si>
    <t>2022.07.28</t>
  </si>
  <si>
    <t>2022.08.01-2022.08.31</t>
  </si>
  <si>
    <t>艾麦尔·喀迪尔</t>
  </si>
  <si>
    <t>653122********2993</t>
  </si>
  <si>
    <t>2022.01.21</t>
  </si>
  <si>
    <t>麦尔耶姆古丽·约赛尹</t>
  </si>
  <si>
    <t>653122********1722</t>
  </si>
  <si>
    <t>2022.02.26</t>
  </si>
  <si>
    <t>2022.08.01-2022.09.30</t>
  </si>
  <si>
    <t>麦麦提艾力·艾则孜</t>
  </si>
  <si>
    <t>653122********2334</t>
  </si>
  <si>
    <t>2022.01.12</t>
  </si>
  <si>
    <t>曾乃提古丽·纳麦提</t>
  </si>
  <si>
    <t>653122********3940</t>
  </si>
  <si>
    <t>米尔扎提·艾散</t>
  </si>
  <si>
    <t>653122********1752</t>
  </si>
  <si>
    <t>2022.08.12</t>
  </si>
  <si>
    <t>2022.09.01-2022.12.30</t>
  </si>
  <si>
    <t>阿依则姆古丽·艾合麦提</t>
  </si>
  <si>
    <t>653122********172X</t>
  </si>
  <si>
    <t>2022.09.12</t>
  </si>
  <si>
    <t>布合丽倩穆·麦麦提</t>
  </si>
  <si>
    <t>653121********1249</t>
  </si>
  <si>
    <t>2022.09.17</t>
  </si>
  <si>
    <t>2022.10.01-2022.12.30</t>
  </si>
  <si>
    <t>阿依妮萨·喀迪尔</t>
  </si>
  <si>
    <t>653122********0547</t>
  </si>
  <si>
    <t>2022.09.07</t>
  </si>
  <si>
    <t>穆耶赛尔·库尔班</t>
  </si>
  <si>
    <t>653122********0986</t>
  </si>
  <si>
    <t>古丽排伊麦·喀迪尔</t>
  </si>
  <si>
    <t>653122********1727</t>
  </si>
  <si>
    <t>2022.03.24</t>
  </si>
  <si>
    <t>新疆豪士达户外体育用品有限公司</t>
  </si>
  <si>
    <t>阿瓦古丽·吾舒尔</t>
  </si>
  <si>
    <t>653122********3921</t>
  </si>
  <si>
    <t>2022.03.15</t>
  </si>
  <si>
    <t>阿卜杜热黑木·图尔洪</t>
  </si>
  <si>
    <t>653122********1015</t>
  </si>
  <si>
    <t>美合日古丽·瓦斯力</t>
  </si>
  <si>
    <t>2022.02.01</t>
  </si>
  <si>
    <t>合孜热姆古丽·纳斯尔</t>
  </si>
  <si>
    <t>653122********3949</t>
  </si>
  <si>
    <t>热依拉·托合提</t>
  </si>
  <si>
    <t>653122********0684</t>
  </si>
  <si>
    <t>2022.05.25</t>
  </si>
  <si>
    <t>艾合麦提·约斯伊</t>
  </si>
  <si>
    <t>653122********2317</t>
  </si>
  <si>
    <t>麦合木提江·麦麦提图尔荪</t>
  </si>
  <si>
    <t>653122********0950</t>
  </si>
  <si>
    <t>阿依夏姆古丽·图拉克</t>
  </si>
  <si>
    <t>阿卜杜力艾则孜·奥布力</t>
  </si>
  <si>
    <t>653122********3917</t>
  </si>
  <si>
    <t>喀迪尔·夏迪</t>
  </si>
  <si>
    <t>653122********4253</t>
  </si>
  <si>
    <t>伊斯玛伊力·阿布拉</t>
  </si>
  <si>
    <t>653122********2818</t>
  </si>
  <si>
    <t>麦尔哈巴·穆合塔尔</t>
  </si>
  <si>
    <t>653122********1425</t>
  </si>
  <si>
    <t>阿卜杜拉·奥布力喀斯木</t>
  </si>
  <si>
    <t>653122********2671</t>
  </si>
  <si>
    <t>2022.03.17</t>
  </si>
  <si>
    <t>艾则孜·麦麦提</t>
  </si>
  <si>
    <t>653122********3436</t>
  </si>
  <si>
    <t>阿卜杜外力·图尔荪</t>
  </si>
  <si>
    <t>653122********1036</t>
  </si>
  <si>
    <t>2022.01.15</t>
  </si>
  <si>
    <t>努然妮萨·努尔艾麦提</t>
  </si>
  <si>
    <t>653122********0648</t>
  </si>
  <si>
    <t>热孜万古丽·艾麦提</t>
  </si>
  <si>
    <t>653122********0923</t>
  </si>
  <si>
    <t>2022.02.12</t>
  </si>
  <si>
    <t>萨拉姆古丽·图尔荪</t>
  </si>
  <si>
    <t>653122********0526</t>
  </si>
  <si>
    <t>伊敏江·约麦尔</t>
  </si>
  <si>
    <t>653122********1138</t>
  </si>
  <si>
    <t>2022.02.24</t>
  </si>
  <si>
    <t>伊卜拉伊木·麦麦提</t>
  </si>
  <si>
    <t>653122********3959</t>
  </si>
  <si>
    <t>2022.08.01-2022.11.31</t>
  </si>
  <si>
    <t>阿伍提·图尔荪</t>
  </si>
  <si>
    <t>653122********1131</t>
  </si>
  <si>
    <t>2022.01.29</t>
  </si>
  <si>
    <t>努尔曼古丽·图尔荪</t>
  </si>
  <si>
    <t>2022.08.14</t>
  </si>
  <si>
    <t>李敏丽</t>
  </si>
  <si>
    <t>汉族</t>
  </si>
  <si>
    <t>452501********3246</t>
  </si>
  <si>
    <t>2022.09.14</t>
  </si>
  <si>
    <t>海丽且姆·喀日</t>
  </si>
  <si>
    <t>653122********3148</t>
  </si>
  <si>
    <t>2022.07.24</t>
  </si>
  <si>
    <t>艾科拜尔·艾麦提</t>
  </si>
  <si>
    <t>653122********2717</t>
  </si>
  <si>
    <t>2022.12.01-2022.12.30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</si>
</sst>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4" fillId="0" borderId="0"/>
    <xf numFmtId="0" fontId="19" fillId="20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25" applyFont="1" applyFill="1" applyBorder="1" applyAlignment="1">
      <alignment horizontal="center" vertical="center"/>
    </xf>
    <xf numFmtId="0" fontId="1" fillId="0" borderId="0" xfId="2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25" applyFont="1" applyAlignment="1">
      <alignment horizontal="center" vertical="center"/>
    </xf>
    <xf numFmtId="0" fontId="3" fillId="0" borderId="2" xfId="25" applyFont="1" applyBorder="1" applyAlignment="1">
      <alignment horizontal="center" vertical="center" wrapText="1"/>
    </xf>
    <xf numFmtId="0" fontId="3" fillId="0" borderId="3" xfId="2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25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37"/>
  <sheetViews>
    <sheetView tabSelected="1" workbookViewId="0">
      <selection activeCell="E7" sqref="E7"/>
    </sheetView>
  </sheetViews>
  <sheetFormatPr defaultColWidth="9" defaultRowHeight="13.5"/>
  <cols>
    <col min="1" max="1" width="5.41666666666667" customWidth="1"/>
    <col min="2" max="2" width="16.8333333333333" customWidth="1"/>
    <col min="3" max="3" width="5.58333333333333" customWidth="1"/>
    <col min="4" max="4" width="8.58333333333333" customWidth="1"/>
    <col min="5" max="5" width="13.5833333333333" customWidth="1"/>
    <col min="6" max="6" width="23.9166666666667" customWidth="1"/>
    <col min="7" max="7" width="22.6666666666667" customWidth="1"/>
    <col min="8" max="11" width="8.58333333333333" customWidth="1"/>
  </cols>
  <sheetData>
    <row r="1" ht="25.5" spans="1:1637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5" t="s">
        <v>1</v>
      </c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5" t="s">
        <v>1</v>
      </c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25" t="s">
        <v>1</v>
      </c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25" t="s">
        <v>1</v>
      </c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25" t="s">
        <v>1</v>
      </c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25" t="s">
        <v>1</v>
      </c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25" t="s">
        <v>1</v>
      </c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25" t="s">
        <v>1</v>
      </c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25" t="s">
        <v>1</v>
      </c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25" t="s">
        <v>1</v>
      </c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25" t="s">
        <v>1</v>
      </c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25" t="s">
        <v>1</v>
      </c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25" t="s">
        <v>1</v>
      </c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25" t="s">
        <v>1</v>
      </c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25" t="s">
        <v>1</v>
      </c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25" t="s">
        <v>1</v>
      </c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25" t="s">
        <v>1</v>
      </c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25" t="s">
        <v>1</v>
      </c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25" t="s">
        <v>1</v>
      </c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25" t="s">
        <v>1</v>
      </c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25" t="s">
        <v>1</v>
      </c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25" t="s">
        <v>1</v>
      </c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25" t="s">
        <v>1</v>
      </c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25" t="s">
        <v>1</v>
      </c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25" t="s">
        <v>1</v>
      </c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25" t="s">
        <v>1</v>
      </c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25" t="s">
        <v>1</v>
      </c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25" t="s">
        <v>1</v>
      </c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25" t="s">
        <v>1</v>
      </c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25" t="s">
        <v>1</v>
      </c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25" t="s">
        <v>1</v>
      </c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25" t="s">
        <v>1</v>
      </c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25" t="s">
        <v>1</v>
      </c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25" t="s">
        <v>1</v>
      </c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25" t="s">
        <v>1</v>
      </c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25" t="s">
        <v>1</v>
      </c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25" t="s">
        <v>1</v>
      </c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25" t="s">
        <v>1</v>
      </c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25" t="s">
        <v>1</v>
      </c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25" t="s">
        <v>1</v>
      </c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25" t="s">
        <v>1</v>
      </c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25" t="s">
        <v>1</v>
      </c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25" t="s">
        <v>1</v>
      </c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25" t="s">
        <v>1</v>
      </c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25" t="s">
        <v>1</v>
      </c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25" t="s">
        <v>1</v>
      </c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25" t="s">
        <v>1</v>
      </c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25" t="s">
        <v>1</v>
      </c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25" t="s">
        <v>1</v>
      </c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25" t="s">
        <v>1</v>
      </c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25" t="s">
        <v>1</v>
      </c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25" t="s">
        <v>1</v>
      </c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25" t="s">
        <v>1</v>
      </c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25" t="s">
        <v>1</v>
      </c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25" t="s">
        <v>1</v>
      </c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25" t="s">
        <v>1</v>
      </c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25" t="s">
        <v>1</v>
      </c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25" t="s">
        <v>1</v>
      </c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25" t="s">
        <v>1</v>
      </c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25" t="s">
        <v>1</v>
      </c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25" t="s">
        <v>1</v>
      </c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25" t="s">
        <v>1</v>
      </c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25" t="s">
        <v>1</v>
      </c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25" t="s">
        <v>1</v>
      </c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25" t="s">
        <v>1</v>
      </c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25" t="s">
        <v>1</v>
      </c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25" t="s">
        <v>1</v>
      </c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25" t="s">
        <v>1</v>
      </c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25" t="s">
        <v>1</v>
      </c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25" t="s">
        <v>1</v>
      </c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25" t="s">
        <v>1</v>
      </c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25" t="s">
        <v>1</v>
      </c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25" t="s">
        <v>1</v>
      </c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25" t="s">
        <v>1</v>
      </c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25" t="s">
        <v>1</v>
      </c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25" t="s">
        <v>1</v>
      </c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25" t="s">
        <v>1</v>
      </c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25" t="s">
        <v>1</v>
      </c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25" t="s">
        <v>1</v>
      </c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25" t="s">
        <v>1</v>
      </c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25" t="s">
        <v>1</v>
      </c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25" t="s">
        <v>1</v>
      </c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25" t="s">
        <v>1</v>
      </c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25" t="s">
        <v>1</v>
      </c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25" t="s">
        <v>1</v>
      </c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25" t="s">
        <v>1</v>
      </c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25" t="s">
        <v>1</v>
      </c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25" t="s">
        <v>1</v>
      </c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25" t="s">
        <v>1</v>
      </c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25" t="s">
        <v>1</v>
      </c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25" t="s">
        <v>1</v>
      </c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25" t="s">
        <v>1</v>
      </c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25" t="s">
        <v>1</v>
      </c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25" t="s">
        <v>1</v>
      </c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25" t="s">
        <v>1</v>
      </c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25" t="s">
        <v>1</v>
      </c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25" t="s">
        <v>1</v>
      </c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25" t="s">
        <v>1</v>
      </c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25" t="s">
        <v>1</v>
      </c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25" t="s">
        <v>1</v>
      </c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25" t="s">
        <v>1</v>
      </c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25" t="s">
        <v>1</v>
      </c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25" t="s">
        <v>1</v>
      </c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25" t="s">
        <v>1</v>
      </c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25" t="s">
        <v>1</v>
      </c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25" t="s">
        <v>1</v>
      </c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25" t="s">
        <v>1</v>
      </c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25" t="s">
        <v>1</v>
      </c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25" t="s">
        <v>1</v>
      </c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25" t="s">
        <v>1</v>
      </c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25" t="s">
        <v>1</v>
      </c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25" t="s">
        <v>1</v>
      </c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25" t="s">
        <v>1</v>
      </c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25" t="s">
        <v>1</v>
      </c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25" t="s">
        <v>1</v>
      </c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25" t="s">
        <v>1</v>
      </c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25" t="s">
        <v>1</v>
      </c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25" t="s">
        <v>1</v>
      </c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25" t="s">
        <v>1</v>
      </c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25" t="s">
        <v>1</v>
      </c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25" t="s">
        <v>1</v>
      </c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25" t="s">
        <v>1</v>
      </c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25" t="s">
        <v>1</v>
      </c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25" t="s">
        <v>1</v>
      </c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25" t="s">
        <v>1</v>
      </c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25" t="s">
        <v>1</v>
      </c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25" t="s">
        <v>1</v>
      </c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25" t="s">
        <v>1</v>
      </c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25" t="s">
        <v>1</v>
      </c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25" t="s">
        <v>1</v>
      </c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25" t="s">
        <v>1</v>
      </c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25" t="s">
        <v>1</v>
      </c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25" t="s">
        <v>1</v>
      </c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25" t="s">
        <v>1</v>
      </c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25" t="s">
        <v>1</v>
      </c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25" t="s">
        <v>1</v>
      </c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25" t="s">
        <v>1</v>
      </c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25" t="s">
        <v>1</v>
      </c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25" t="s">
        <v>1</v>
      </c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25" t="s">
        <v>1</v>
      </c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25" t="s">
        <v>1</v>
      </c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25" t="s">
        <v>1</v>
      </c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25" t="s">
        <v>1</v>
      </c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25" t="s">
        <v>1</v>
      </c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25" t="s">
        <v>1</v>
      </c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25" t="s">
        <v>1</v>
      </c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25" t="s">
        <v>1</v>
      </c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25" t="s">
        <v>1</v>
      </c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25" t="s">
        <v>1</v>
      </c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25" t="s">
        <v>1</v>
      </c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25" t="s">
        <v>1</v>
      </c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25" t="s">
        <v>1</v>
      </c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25" t="s">
        <v>1</v>
      </c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25" t="s">
        <v>1</v>
      </c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25" t="s">
        <v>1</v>
      </c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25" t="s">
        <v>1</v>
      </c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25" t="s">
        <v>1</v>
      </c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25" t="s">
        <v>1</v>
      </c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25" t="s">
        <v>1</v>
      </c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25" t="s">
        <v>1</v>
      </c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25" t="s">
        <v>1</v>
      </c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25" t="s">
        <v>1</v>
      </c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25" t="s">
        <v>1</v>
      </c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25" t="s">
        <v>1</v>
      </c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25" t="s">
        <v>1</v>
      </c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25" t="s">
        <v>1</v>
      </c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25" t="s">
        <v>1</v>
      </c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25" t="s">
        <v>1</v>
      </c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25" t="s">
        <v>1</v>
      </c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25" t="s">
        <v>1</v>
      </c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25" t="s">
        <v>1</v>
      </c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25" t="s">
        <v>1</v>
      </c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25" t="s">
        <v>1</v>
      </c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25" t="s">
        <v>1</v>
      </c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25" t="s">
        <v>1</v>
      </c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25" t="s">
        <v>1</v>
      </c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25" t="s">
        <v>1</v>
      </c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25" t="s">
        <v>1</v>
      </c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25" t="s">
        <v>1</v>
      </c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25" t="s">
        <v>1</v>
      </c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25" t="s">
        <v>1</v>
      </c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25" t="s">
        <v>1</v>
      </c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25" t="s">
        <v>1</v>
      </c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25" t="s">
        <v>1</v>
      </c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25" t="s">
        <v>1</v>
      </c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25" t="s">
        <v>1</v>
      </c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25" t="s">
        <v>1</v>
      </c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25" t="s">
        <v>1</v>
      </c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25" t="s">
        <v>1</v>
      </c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25" t="s">
        <v>1</v>
      </c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25" t="s">
        <v>1</v>
      </c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25" t="s">
        <v>1</v>
      </c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25" t="s">
        <v>1</v>
      </c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25" t="s">
        <v>1</v>
      </c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25" t="s">
        <v>1</v>
      </c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25" t="s">
        <v>1</v>
      </c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25" t="s">
        <v>1</v>
      </c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25" t="s">
        <v>1</v>
      </c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25" t="s">
        <v>1</v>
      </c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25" t="s">
        <v>1</v>
      </c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25" t="s">
        <v>1</v>
      </c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25" t="s">
        <v>1</v>
      </c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25" t="s">
        <v>1</v>
      </c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25" t="s">
        <v>1</v>
      </c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25" t="s">
        <v>1</v>
      </c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25" t="s">
        <v>1</v>
      </c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25" t="s">
        <v>1</v>
      </c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25" t="s">
        <v>1</v>
      </c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25" t="s">
        <v>1</v>
      </c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25" t="s">
        <v>1</v>
      </c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25" t="s">
        <v>1</v>
      </c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25" t="s">
        <v>1</v>
      </c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25" t="s">
        <v>1</v>
      </c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25" t="s">
        <v>1</v>
      </c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25" t="s">
        <v>1</v>
      </c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25" t="s">
        <v>1</v>
      </c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25" t="s">
        <v>1</v>
      </c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25" t="s">
        <v>1</v>
      </c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25" t="s">
        <v>1</v>
      </c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25" t="s">
        <v>1</v>
      </c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25" t="s">
        <v>1</v>
      </c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25" t="s">
        <v>1</v>
      </c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25" t="s">
        <v>1</v>
      </c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25" t="s">
        <v>1</v>
      </c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25" t="s">
        <v>1</v>
      </c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25" t="s">
        <v>1</v>
      </c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25" t="s">
        <v>1</v>
      </c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25" t="s">
        <v>1</v>
      </c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25" t="s">
        <v>1</v>
      </c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25" t="s">
        <v>1</v>
      </c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25" t="s">
        <v>1</v>
      </c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25" t="s">
        <v>1</v>
      </c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25" t="s">
        <v>1</v>
      </c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25" t="s">
        <v>1</v>
      </c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25" t="s">
        <v>1</v>
      </c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25" t="s">
        <v>1</v>
      </c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25" t="s">
        <v>1</v>
      </c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25" t="s">
        <v>1</v>
      </c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25" t="s">
        <v>1</v>
      </c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25" t="s">
        <v>1</v>
      </c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25" t="s">
        <v>1</v>
      </c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25" t="s">
        <v>1</v>
      </c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25" t="s">
        <v>1</v>
      </c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25" t="s">
        <v>1</v>
      </c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25" t="s">
        <v>1</v>
      </c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25" t="s">
        <v>1</v>
      </c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25" t="s">
        <v>1</v>
      </c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25" t="s">
        <v>1</v>
      </c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25" t="s">
        <v>1</v>
      </c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25" t="s">
        <v>1</v>
      </c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25" t="s">
        <v>1</v>
      </c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25" t="s">
        <v>1</v>
      </c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25" t="s">
        <v>1</v>
      </c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25" t="s">
        <v>1</v>
      </c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25" t="s">
        <v>1</v>
      </c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25" t="s">
        <v>1</v>
      </c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25" t="s">
        <v>1</v>
      </c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25" t="s">
        <v>1</v>
      </c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25" t="s">
        <v>1</v>
      </c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25" t="s">
        <v>1</v>
      </c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25" t="s">
        <v>1</v>
      </c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25" t="s">
        <v>1</v>
      </c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25" t="s">
        <v>1</v>
      </c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25" t="s">
        <v>1</v>
      </c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25" t="s">
        <v>1</v>
      </c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25" t="s">
        <v>1</v>
      </c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25" t="s">
        <v>1</v>
      </c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25" t="s">
        <v>1</v>
      </c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25" t="s">
        <v>1</v>
      </c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25" t="s">
        <v>1</v>
      </c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25" t="s">
        <v>1</v>
      </c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25" t="s">
        <v>1</v>
      </c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25" t="s">
        <v>1</v>
      </c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25" t="s">
        <v>1</v>
      </c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25" t="s">
        <v>1</v>
      </c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25" t="s">
        <v>1</v>
      </c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25" t="s">
        <v>1</v>
      </c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25" t="s">
        <v>1</v>
      </c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25" t="s">
        <v>1</v>
      </c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25" t="s">
        <v>1</v>
      </c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25" t="s">
        <v>1</v>
      </c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25" t="s">
        <v>1</v>
      </c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25" t="s">
        <v>1</v>
      </c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25" t="s">
        <v>1</v>
      </c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25" t="s">
        <v>1</v>
      </c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25" t="s">
        <v>1</v>
      </c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25" t="s">
        <v>1</v>
      </c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25" t="s">
        <v>1</v>
      </c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25" t="s">
        <v>1</v>
      </c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25" t="s">
        <v>1</v>
      </c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25" t="s">
        <v>1</v>
      </c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25" t="s">
        <v>1</v>
      </c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25" t="s">
        <v>1</v>
      </c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25" t="s">
        <v>1</v>
      </c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25" t="s">
        <v>1</v>
      </c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25" t="s">
        <v>1</v>
      </c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25" t="s">
        <v>1</v>
      </c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25" t="s">
        <v>1</v>
      </c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25" t="s">
        <v>1</v>
      </c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25" t="s">
        <v>1</v>
      </c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25" t="s">
        <v>1</v>
      </c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25" t="s">
        <v>1</v>
      </c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25" t="s">
        <v>1</v>
      </c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25" t="s">
        <v>1</v>
      </c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25" t="s">
        <v>1</v>
      </c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25" t="s">
        <v>1</v>
      </c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25" t="s">
        <v>1</v>
      </c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25" t="s">
        <v>1</v>
      </c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25" t="s">
        <v>1</v>
      </c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25" t="s">
        <v>1</v>
      </c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25" t="s">
        <v>1</v>
      </c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25" t="s">
        <v>1</v>
      </c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25" t="s">
        <v>1</v>
      </c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25" t="s">
        <v>1</v>
      </c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25" t="s">
        <v>1</v>
      </c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25" t="s">
        <v>1</v>
      </c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25" t="s">
        <v>1</v>
      </c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25" t="s">
        <v>1</v>
      </c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25" t="s">
        <v>1</v>
      </c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25" t="s">
        <v>1</v>
      </c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25" t="s">
        <v>1</v>
      </c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25" t="s">
        <v>1</v>
      </c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25" t="s">
        <v>1</v>
      </c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25" t="s">
        <v>1</v>
      </c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25" t="s">
        <v>1</v>
      </c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25" t="s">
        <v>1</v>
      </c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25" t="s">
        <v>1</v>
      </c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25" t="s">
        <v>1</v>
      </c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25" t="s">
        <v>1</v>
      </c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25" t="s">
        <v>1</v>
      </c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25" t="s">
        <v>1</v>
      </c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25" t="s">
        <v>1</v>
      </c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25" t="s">
        <v>1</v>
      </c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25" t="s">
        <v>1</v>
      </c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25" t="s">
        <v>1</v>
      </c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25" t="s">
        <v>1</v>
      </c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25" t="s">
        <v>1</v>
      </c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25" t="s">
        <v>1</v>
      </c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25" t="s">
        <v>1</v>
      </c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25" t="s">
        <v>1</v>
      </c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25" t="s">
        <v>1</v>
      </c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25" t="s">
        <v>1</v>
      </c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25" t="s">
        <v>1</v>
      </c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25" t="s">
        <v>1</v>
      </c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25" t="s">
        <v>1</v>
      </c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25" t="s">
        <v>1</v>
      </c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25" t="s">
        <v>1</v>
      </c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25" t="s">
        <v>1</v>
      </c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25" t="s">
        <v>1</v>
      </c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25" t="s">
        <v>1</v>
      </c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25" t="s">
        <v>1</v>
      </c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25" t="s">
        <v>1</v>
      </c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25" t="s">
        <v>1</v>
      </c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25" t="s">
        <v>1</v>
      </c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25" t="s">
        <v>1</v>
      </c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25" t="s">
        <v>1</v>
      </c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25" t="s">
        <v>1</v>
      </c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25" t="s">
        <v>1</v>
      </c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25" t="s">
        <v>1</v>
      </c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25" t="s">
        <v>1</v>
      </c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25" t="s">
        <v>1</v>
      </c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25" t="s">
        <v>1</v>
      </c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25" t="s">
        <v>1</v>
      </c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25" t="s">
        <v>1</v>
      </c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25" t="s">
        <v>1</v>
      </c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25" t="s">
        <v>1</v>
      </c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25" t="s">
        <v>1</v>
      </c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25" t="s">
        <v>1</v>
      </c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25" t="s">
        <v>1</v>
      </c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25" t="s">
        <v>1</v>
      </c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25" t="s">
        <v>1</v>
      </c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25" t="s">
        <v>1</v>
      </c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25" t="s">
        <v>1</v>
      </c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25" t="s">
        <v>1</v>
      </c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25" t="s">
        <v>1</v>
      </c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25" t="s">
        <v>1</v>
      </c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25" t="s">
        <v>1</v>
      </c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25" t="s">
        <v>1</v>
      </c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25" t="s">
        <v>1</v>
      </c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25" t="s">
        <v>1</v>
      </c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25" t="s">
        <v>1</v>
      </c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25" t="s">
        <v>1</v>
      </c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25" t="s">
        <v>1</v>
      </c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25" t="s">
        <v>1</v>
      </c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25" t="s">
        <v>1</v>
      </c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25" t="s">
        <v>1</v>
      </c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25" t="s">
        <v>1</v>
      </c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25" t="s">
        <v>1</v>
      </c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25" t="s">
        <v>1</v>
      </c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25" t="s">
        <v>1</v>
      </c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25" t="s">
        <v>1</v>
      </c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25" t="s">
        <v>1</v>
      </c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25" t="s">
        <v>1</v>
      </c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25" t="s">
        <v>1</v>
      </c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25" t="s">
        <v>1</v>
      </c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25" t="s">
        <v>1</v>
      </c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25" t="s">
        <v>1</v>
      </c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25" t="s">
        <v>1</v>
      </c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25" t="s">
        <v>1</v>
      </c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25" t="s">
        <v>1</v>
      </c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25" t="s">
        <v>1</v>
      </c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25" t="s">
        <v>1</v>
      </c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25" t="s">
        <v>1</v>
      </c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25" t="s">
        <v>1</v>
      </c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25" t="s">
        <v>1</v>
      </c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25" t="s">
        <v>1</v>
      </c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25" t="s">
        <v>1</v>
      </c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25" t="s">
        <v>1</v>
      </c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25" t="s">
        <v>1</v>
      </c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25" t="s">
        <v>1</v>
      </c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25" t="s">
        <v>1</v>
      </c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25" t="s">
        <v>1</v>
      </c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25" t="s">
        <v>1</v>
      </c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25" t="s">
        <v>1</v>
      </c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25" t="s">
        <v>1</v>
      </c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25" t="s">
        <v>1</v>
      </c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25" t="s">
        <v>1</v>
      </c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25" t="s">
        <v>1</v>
      </c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25" t="s">
        <v>1</v>
      </c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25" t="s">
        <v>1</v>
      </c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25" t="s">
        <v>1</v>
      </c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25" t="s">
        <v>1</v>
      </c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25" t="s">
        <v>1</v>
      </c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25" t="s">
        <v>1</v>
      </c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25" t="s">
        <v>1</v>
      </c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25" t="s">
        <v>1</v>
      </c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25" t="s">
        <v>1</v>
      </c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25" t="s">
        <v>1</v>
      </c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25" t="s">
        <v>1</v>
      </c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25" t="s">
        <v>1</v>
      </c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25" t="s">
        <v>1</v>
      </c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25" t="s">
        <v>1</v>
      </c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25" t="s">
        <v>1</v>
      </c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25" t="s">
        <v>1</v>
      </c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25" t="s">
        <v>1</v>
      </c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25" t="s">
        <v>1</v>
      </c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25" t="s">
        <v>1</v>
      </c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25" t="s">
        <v>1</v>
      </c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25" t="s">
        <v>1</v>
      </c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25" t="s">
        <v>1</v>
      </c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25" t="s">
        <v>1</v>
      </c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25" t="s">
        <v>1</v>
      </c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25" t="s">
        <v>1</v>
      </c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25" t="s">
        <v>1</v>
      </c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25" t="s">
        <v>1</v>
      </c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25" t="s">
        <v>1</v>
      </c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25" t="s">
        <v>1</v>
      </c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25" t="s">
        <v>1</v>
      </c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25" t="s">
        <v>1</v>
      </c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25" t="s">
        <v>1</v>
      </c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25" t="s">
        <v>1</v>
      </c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25" t="s">
        <v>1</v>
      </c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25" t="s">
        <v>1</v>
      </c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25" t="s">
        <v>1</v>
      </c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25" t="s">
        <v>1</v>
      </c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25" t="s">
        <v>1</v>
      </c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25" t="s">
        <v>1</v>
      </c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25" t="s">
        <v>1</v>
      </c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25" t="s">
        <v>1</v>
      </c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25" t="s">
        <v>1</v>
      </c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25" t="s">
        <v>1</v>
      </c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25" t="s">
        <v>1</v>
      </c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25" t="s">
        <v>1</v>
      </c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25" t="s">
        <v>1</v>
      </c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25" t="s">
        <v>1</v>
      </c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25" t="s">
        <v>1</v>
      </c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25" t="s">
        <v>1</v>
      </c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25" t="s">
        <v>1</v>
      </c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25" t="s">
        <v>1</v>
      </c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25" t="s">
        <v>1</v>
      </c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25" t="s">
        <v>1</v>
      </c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25" t="s">
        <v>1</v>
      </c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25" t="s">
        <v>1</v>
      </c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25" t="s">
        <v>1</v>
      </c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25" t="s">
        <v>1</v>
      </c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25" t="s">
        <v>1</v>
      </c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25" t="s">
        <v>1</v>
      </c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25" t="s">
        <v>1</v>
      </c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25" t="s">
        <v>1</v>
      </c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25" t="s">
        <v>1</v>
      </c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25" t="s">
        <v>1</v>
      </c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25" t="s">
        <v>1</v>
      </c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25" t="s">
        <v>1</v>
      </c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25" t="s">
        <v>1</v>
      </c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25" t="s">
        <v>1</v>
      </c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25" t="s">
        <v>1</v>
      </c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25" t="s">
        <v>1</v>
      </c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25" t="s">
        <v>1</v>
      </c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25" t="s">
        <v>1</v>
      </c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25" t="s">
        <v>1</v>
      </c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25" t="s">
        <v>1</v>
      </c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25" t="s">
        <v>1</v>
      </c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25" t="s">
        <v>1</v>
      </c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25" t="s">
        <v>1</v>
      </c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25" t="s">
        <v>1</v>
      </c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25" t="s">
        <v>1</v>
      </c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25" t="s">
        <v>1</v>
      </c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25" t="s">
        <v>1</v>
      </c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25" t="s">
        <v>1</v>
      </c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25" t="s">
        <v>1</v>
      </c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25" t="s">
        <v>1</v>
      </c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25" t="s">
        <v>1</v>
      </c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25" t="s">
        <v>1</v>
      </c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25" t="s">
        <v>1</v>
      </c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25" t="s">
        <v>1</v>
      </c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25" t="s">
        <v>1</v>
      </c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25" t="s">
        <v>1</v>
      </c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25" t="s">
        <v>1</v>
      </c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25" t="s">
        <v>1</v>
      </c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25" t="s">
        <v>1</v>
      </c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25" t="s">
        <v>1</v>
      </c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25" t="s">
        <v>1</v>
      </c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25" t="s">
        <v>1</v>
      </c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25" t="s">
        <v>1</v>
      </c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25" t="s">
        <v>1</v>
      </c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25" t="s">
        <v>1</v>
      </c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25" t="s">
        <v>1</v>
      </c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25" t="s">
        <v>1</v>
      </c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25" t="s">
        <v>1</v>
      </c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25" t="s">
        <v>1</v>
      </c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25" t="s">
        <v>1</v>
      </c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25" t="s">
        <v>1</v>
      </c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25" t="s">
        <v>1</v>
      </c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25" t="s">
        <v>1</v>
      </c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25" t="s">
        <v>1</v>
      </c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25" t="s">
        <v>1</v>
      </c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25" t="s">
        <v>1</v>
      </c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25" t="s">
        <v>1</v>
      </c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25" t="s">
        <v>1</v>
      </c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25" t="s">
        <v>1</v>
      </c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25" t="s">
        <v>1</v>
      </c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25" t="s">
        <v>1</v>
      </c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25" t="s">
        <v>1</v>
      </c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25" t="s">
        <v>1</v>
      </c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25" t="s">
        <v>1</v>
      </c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25" t="s">
        <v>1</v>
      </c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25" t="s">
        <v>1</v>
      </c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25" t="s">
        <v>1</v>
      </c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25" t="s">
        <v>1</v>
      </c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25" t="s">
        <v>1</v>
      </c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25" t="s">
        <v>1</v>
      </c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25" t="s">
        <v>1</v>
      </c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25" t="s">
        <v>1</v>
      </c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25" t="s">
        <v>1</v>
      </c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25" t="s">
        <v>1</v>
      </c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25" t="s">
        <v>1</v>
      </c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25" t="s">
        <v>1</v>
      </c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25" t="s">
        <v>1</v>
      </c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25" t="s">
        <v>1</v>
      </c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25" t="s">
        <v>1</v>
      </c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25" t="s">
        <v>1</v>
      </c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25" t="s">
        <v>1</v>
      </c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25" t="s">
        <v>1</v>
      </c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25" t="s">
        <v>1</v>
      </c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25" t="s">
        <v>1</v>
      </c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25" t="s">
        <v>1</v>
      </c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25" t="s">
        <v>1</v>
      </c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25" t="s">
        <v>1</v>
      </c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25" t="s">
        <v>1</v>
      </c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25" t="s">
        <v>1</v>
      </c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25" t="s">
        <v>1</v>
      </c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25" t="s">
        <v>1</v>
      </c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25" t="s">
        <v>1</v>
      </c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25" t="s">
        <v>1</v>
      </c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25" t="s">
        <v>1</v>
      </c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25" t="s">
        <v>1</v>
      </c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25" t="s">
        <v>1</v>
      </c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25" t="s">
        <v>1</v>
      </c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25" t="s">
        <v>1</v>
      </c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25" t="s">
        <v>1</v>
      </c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25" t="s">
        <v>1</v>
      </c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25" t="s">
        <v>1</v>
      </c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25" t="s">
        <v>1</v>
      </c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25" t="s">
        <v>1</v>
      </c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25" t="s">
        <v>1</v>
      </c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25" t="s">
        <v>1</v>
      </c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25" t="s">
        <v>1</v>
      </c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25" t="s">
        <v>1</v>
      </c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25" t="s">
        <v>1</v>
      </c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25" t="s">
        <v>1</v>
      </c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25" t="s">
        <v>1</v>
      </c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25" t="s">
        <v>1</v>
      </c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25" t="s">
        <v>1</v>
      </c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25" t="s">
        <v>1</v>
      </c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25" t="s">
        <v>1</v>
      </c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25" t="s">
        <v>1</v>
      </c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25" t="s">
        <v>1</v>
      </c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25" t="s">
        <v>1</v>
      </c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25" t="s">
        <v>1</v>
      </c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25" t="s">
        <v>1</v>
      </c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25" t="s">
        <v>1</v>
      </c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25" t="s">
        <v>1</v>
      </c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25" t="s">
        <v>1</v>
      </c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25" t="s">
        <v>1</v>
      </c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25" t="s">
        <v>1</v>
      </c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25" t="s">
        <v>1</v>
      </c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25" t="s">
        <v>1</v>
      </c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25" t="s">
        <v>1</v>
      </c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25" t="s">
        <v>1</v>
      </c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25" t="s">
        <v>1</v>
      </c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25" t="s">
        <v>1</v>
      </c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25" t="s">
        <v>1</v>
      </c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25" t="s">
        <v>1</v>
      </c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25" t="s">
        <v>1</v>
      </c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25" t="s">
        <v>1</v>
      </c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25" t="s">
        <v>1</v>
      </c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25" t="s">
        <v>1</v>
      </c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25" t="s">
        <v>1</v>
      </c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25" t="s">
        <v>1</v>
      </c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25" t="s">
        <v>1</v>
      </c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25" t="s">
        <v>1</v>
      </c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25" t="s">
        <v>1</v>
      </c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25" t="s">
        <v>1</v>
      </c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25" t="s">
        <v>1</v>
      </c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25" t="s">
        <v>1</v>
      </c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25" t="s">
        <v>1</v>
      </c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25" t="s">
        <v>1</v>
      </c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25" t="s">
        <v>1</v>
      </c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25" t="s">
        <v>1</v>
      </c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25" t="s">
        <v>1</v>
      </c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25" t="s">
        <v>1</v>
      </c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25" t="s">
        <v>1</v>
      </c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25" t="s">
        <v>1</v>
      </c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25" t="s">
        <v>1</v>
      </c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25" t="s">
        <v>1</v>
      </c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25" t="s">
        <v>1</v>
      </c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25" t="s">
        <v>1</v>
      </c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25" t="s">
        <v>1</v>
      </c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25" t="s">
        <v>1</v>
      </c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25" t="s">
        <v>1</v>
      </c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25" t="s">
        <v>1</v>
      </c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25" t="s">
        <v>1</v>
      </c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25" t="s">
        <v>1</v>
      </c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25" t="s">
        <v>1</v>
      </c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25" t="s">
        <v>1</v>
      </c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25" t="s">
        <v>1</v>
      </c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25" t="s">
        <v>1</v>
      </c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25" t="s">
        <v>1</v>
      </c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25" t="s">
        <v>1</v>
      </c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25" t="s">
        <v>1</v>
      </c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25" t="s">
        <v>1</v>
      </c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25" t="s">
        <v>1</v>
      </c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25" t="s">
        <v>1</v>
      </c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25" t="s">
        <v>1</v>
      </c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25" t="s">
        <v>1</v>
      </c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25" t="s">
        <v>1</v>
      </c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25" t="s">
        <v>1</v>
      </c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25" t="s">
        <v>1</v>
      </c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25" t="s">
        <v>1</v>
      </c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25" t="s">
        <v>1</v>
      </c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25" t="s">
        <v>1</v>
      </c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25" t="s">
        <v>1</v>
      </c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25" t="s">
        <v>1</v>
      </c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25" t="s">
        <v>1</v>
      </c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25" t="s">
        <v>1</v>
      </c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25" t="s">
        <v>1</v>
      </c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25" t="s">
        <v>1</v>
      </c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25" t="s">
        <v>1</v>
      </c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25" t="s">
        <v>1</v>
      </c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25" t="s">
        <v>1</v>
      </c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25" t="s">
        <v>1</v>
      </c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25" t="s">
        <v>1</v>
      </c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25" t="s">
        <v>1</v>
      </c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25" t="s">
        <v>1</v>
      </c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25" t="s">
        <v>1</v>
      </c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25" t="s">
        <v>1</v>
      </c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25" t="s">
        <v>1</v>
      </c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25" t="s">
        <v>1</v>
      </c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25" t="s">
        <v>1</v>
      </c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25" t="s">
        <v>1</v>
      </c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25" t="s">
        <v>1</v>
      </c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25" t="s">
        <v>1</v>
      </c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25" t="s">
        <v>1</v>
      </c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25" t="s">
        <v>1</v>
      </c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25" t="s">
        <v>1</v>
      </c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25" t="s">
        <v>1</v>
      </c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25" t="s">
        <v>1</v>
      </c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25" t="s">
        <v>1</v>
      </c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25" t="s">
        <v>1</v>
      </c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25" t="s">
        <v>1</v>
      </c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25" t="s">
        <v>1</v>
      </c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25" t="s">
        <v>1</v>
      </c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25" t="s">
        <v>1</v>
      </c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25" t="s">
        <v>1</v>
      </c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25" t="s">
        <v>1</v>
      </c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25" t="s">
        <v>1</v>
      </c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25" t="s">
        <v>1</v>
      </c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25" t="s">
        <v>1</v>
      </c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25" t="s">
        <v>1</v>
      </c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25" t="s">
        <v>1</v>
      </c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25" t="s">
        <v>1</v>
      </c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25" t="s">
        <v>1</v>
      </c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25" t="s">
        <v>1</v>
      </c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25" t="s">
        <v>1</v>
      </c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25" t="s">
        <v>1</v>
      </c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25" t="s">
        <v>1</v>
      </c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25" t="s">
        <v>1</v>
      </c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25" t="s">
        <v>1</v>
      </c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25" t="s">
        <v>1</v>
      </c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25" t="s">
        <v>1</v>
      </c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25" t="s">
        <v>1</v>
      </c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25" t="s">
        <v>1</v>
      </c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25" t="s">
        <v>1</v>
      </c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25" t="s">
        <v>1</v>
      </c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25" t="s">
        <v>1</v>
      </c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25" t="s">
        <v>1</v>
      </c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25" t="s">
        <v>1</v>
      </c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25" t="s">
        <v>1</v>
      </c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25" t="s">
        <v>1</v>
      </c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25" t="s">
        <v>1</v>
      </c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25" t="s">
        <v>1</v>
      </c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25" t="s">
        <v>1</v>
      </c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25" t="s">
        <v>1</v>
      </c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25" t="s">
        <v>1</v>
      </c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25" t="s">
        <v>1</v>
      </c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25" t="s">
        <v>1</v>
      </c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25" t="s">
        <v>1</v>
      </c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25" t="s">
        <v>1</v>
      </c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25" t="s">
        <v>1</v>
      </c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25" t="s">
        <v>1</v>
      </c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25" t="s">
        <v>1</v>
      </c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25" t="s">
        <v>1</v>
      </c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25" t="s">
        <v>1</v>
      </c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25" t="s">
        <v>1</v>
      </c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25" t="s">
        <v>1</v>
      </c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25" t="s">
        <v>1</v>
      </c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25" t="s">
        <v>1</v>
      </c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25" t="s">
        <v>1</v>
      </c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25" t="s">
        <v>1</v>
      </c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25" t="s">
        <v>1</v>
      </c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25" t="s">
        <v>1</v>
      </c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25" t="s">
        <v>1</v>
      </c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25" t="s">
        <v>1</v>
      </c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25" t="s">
        <v>1</v>
      </c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25" t="s">
        <v>1</v>
      </c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25" t="s">
        <v>1</v>
      </c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25" t="s">
        <v>1</v>
      </c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25" t="s">
        <v>1</v>
      </c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25" t="s">
        <v>1</v>
      </c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25" t="s">
        <v>1</v>
      </c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25" t="s">
        <v>1</v>
      </c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25" t="s">
        <v>1</v>
      </c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25" t="s">
        <v>1</v>
      </c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25" t="s">
        <v>1</v>
      </c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25" t="s">
        <v>1</v>
      </c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25" t="s">
        <v>1</v>
      </c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25" t="s">
        <v>1</v>
      </c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25" t="s">
        <v>1</v>
      </c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25" t="s">
        <v>1</v>
      </c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25" t="s">
        <v>1</v>
      </c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25" t="s">
        <v>1</v>
      </c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25" t="s">
        <v>1</v>
      </c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25" t="s">
        <v>1</v>
      </c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25" t="s">
        <v>1</v>
      </c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25" t="s">
        <v>1</v>
      </c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25" t="s">
        <v>1</v>
      </c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25" t="s">
        <v>1</v>
      </c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25" t="s">
        <v>1</v>
      </c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25" t="s">
        <v>1</v>
      </c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25" t="s">
        <v>1</v>
      </c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25" t="s">
        <v>1</v>
      </c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25" t="s">
        <v>1</v>
      </c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25" t="s">
        <v>1</v>
      </c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25" t="s">
        <v>1</v>
      </c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25" t="s">
        <v>1</v>
      </c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25" t="s">
        <v>1</v>
      </c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25" t="s">
        <v>1</v>
      </c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25" t="s">
        <v>1</v>
      </c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25" t="s">
        <v>1</v>
      </c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25" t="s">
        <v>1</v>
      </c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25" t="s">
        <v>1</v>
      </c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25" t="s">
        <v>1</v>
      </c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25" t="s">
        <v>1</v>
      </c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25" t="s">
        <v>1</v>
      </c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25" t="s">
        <v>1</v>
      </c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25" t="s">
        <v>1</v>
      </c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25" t="s">
        <v>1</v>
      </c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25" t="s">
        <v>1</v>
      </c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25" t="s">
        <v>1</v>
      </c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25" t="s">
        <v>1</v>
      </c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25" t="s">
        <v>1</v>
      </c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25" t="s">
        <v>1</v>
      </c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25" t="s">
        <v>1</v>
      </c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25" t="s">
        <v>1</v>
      </c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25" t="s">
        <v>1</v>
      </c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25" t="s">
        <v>1</v>
      </c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25" t="s">
        <v>1</v>
      </c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25" t="s">
        <v>1</v>
      </c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25" t="s">
        <v>1</v>
      </c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25" t="s">
        <v>1</v>
      </c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25" t="s">
        <v>1</v>
      </c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25" t="s">
        <v>1</v>
      </c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25" t="s">
        <v>1</v>
      </c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25" t="s">
        <v>1</v>
      </c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25" t="s">
        <v>1</v>
      </c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25" t="s">
        <v>1</v>
      </c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25" t="s">
        <v>1</v>
      </c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25" t="s">
        <v>1</v>
      </c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25" t="s">
        <v>1</v>
      </c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25" t="s">
        <v>1</v>
      </c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25" t="s">
        <v>1</v>
      </c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25" t="s">
        <v>1</v>
      </c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25" t="s">
        <v>1</v>
      </c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25" t="s">
        <v>1</v>
      </c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25" t="s">
        <v>1</v>
      </c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25" t="s">
        <v>1</v>
      </c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25" t="s">
        <v>1</v>
      </c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25" t="s">
        <v>1</v>
      </c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25" t="s">
        <v>1</v>
      </c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25" t="s">
        <v>1</v>
      </c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25" t="s">
        <v>1</v>
      </c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25" t="s">
        <v>1</v>
      </c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25" t="s">
        <v>1</v>
      </c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25" t="s">
        <v>1</v>
      </c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25" t="s">
        <v>1</v>
      </c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25" t="s">
        <v>1</v>
      </c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25" t="s">
        <v>1</v>
      </c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25" t="s">
        <v>1</v>
      </c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25" t="s">
        <v>1</v>
      </c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25" t="s">
        <v>1</v>
      </c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25" t="s">
        <v>1</v>
      </c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25" t="s">
        <v>1</v>
      </c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25" t="s">
        <v>1</v>
      </c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25" t="s">
        <v>1</v>
      </c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25" t="s">
        <v>1</v>
      </c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25" t="s">
        <v>1</v>
      </c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25" t="s">
        <v>1</v>
      </c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25" t="s">
        <v>1</v>
      </c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25" t="s">
        <v>1</v>
      </c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25" t="s">
        <v>1</v>
      </c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25" t="s">
        <v>1</v>
      </c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25" t="s">
        <v>1</v>
      </c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25" t="s">
        <v>1</v>
      </c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25" t="s">
        <v>1</v>
      </c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25" t="s">
        <v>1</v>
      </c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25" t="s">
        <v>1</v>
      </c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25" t="s">
        <v>1</v>
      </c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25" t="s">
        <v>1</v>
      </c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25" t="s">
        <v>1</v>
      </c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25" t="s">
        <v>1</v>
      </c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25" t="s">
        <v>1</v>
      </c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25" t="s">
        <v>1</v>
      </c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25" t="s">
        <v>1</v>
      </c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25" t="s">
        <v>1</v>
      </c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25" t="s">
        <v>1</v>
      </c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25" t="s">
        <v>1</v>
      </c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25" t="s">
        <v>1</v>
      </c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25" t="s">
        <v>1</v>
      </c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25" t="s">
        <v>1</v>
      </c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25" t="s">
        <v>1</v>
      </c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25" t="s">
        <v>1</v>
      </c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25" t="s">
        <v>1</v>
      </c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25" t="s">
        <v>1</v>
      </c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25" t="s">
        <v>1</v>
      </c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25" t="s">
        <v>1</v>
      </c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25" t="s">
        <v>1</v>
      </c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25" t="s">
        <v>1</v>
      </c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25" t="s">
        <v>1</v>
      </c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25" t="s">
        <v>1</v>
      </c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25" t="s">
        <v>1</v>
      </c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25" t="s">
        <v>1</v>
      </c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25" t="s">
        <v>1</v>
      </c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25" t="s">
        <v>1</v>
      </c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25" t="s">
        <v>1</v>
      </c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25" t="s">
        <v>1</v>
      </c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25" t="s">
        <v>1</v>
      </c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25" t="s">
        <v>1</v>
      </c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25" t="s">
        <v>1</v>
      </c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25" t="s">
        <v>1</v>
      </c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25" t="s">
        <v>1</v>
      </c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25" t="s">
        <v>1</v>
      </c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25" t="s">
        <v>1</v>
      </c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25" t="s">
        <v>1</v>
      </c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25" t="s">
        <v>1</v>
      </c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25" t="s">
        <v>1</v>
      </c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25" t="s">
        <v>1</v>
      </c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25" t="s">
        <v>1</v>
      </c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25" t="s">
        <v>1</v>
      </c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25" t="s">
        <v>1</v>
      </c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25" t="s">
        <v>1</v>
      </c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25" t="s">
        <v>1</v>
      </c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25" t="s">
        <v>1</v>
      </c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25" t="s">
        <v>1</v>
      </c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25" t="s">
        <v>1</v>
      </c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25" t="s">
        <v>1</v>
      </c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25" t="s">
        <v>1</v>
      </c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25" t="s">
        <v>1</v>
      </c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25" t="s">
        <v>1</v>
      </c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25" t="s">
        <v>1</v>
      </c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25" t="s">
        <v>1</v>
      </c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25" t="s">
        <v>1</v>
      </c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25" t="s">
        <v>1</v>
      </c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25" t="s">
        <v>1</v>
      </c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25" t="s">
        <v>1</v>
      </c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25" t="s">
        <v>1</v>
      </c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25" t="s">
        <v>1</v>
      </c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25" t="s">
        <v>1</v>
      </c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25" t="s">
        <v>1</v>
      </c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25" t="s">
        <v>1</v>
      </c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25" t="s">
        <v>1</v>
      </c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25" t="s">
        <v>1</v>
      </c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25" t="s">
        <v>1</v>
      </c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25" t="s">
        <v>1</v>
      </c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25" t="s">
        <v>1</v>
      </c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25" t="s">
        <v>1</v>
      </c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25" t="s">
        <v>1</v>
      </c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25" t="s">
        <v>1</v>
      </c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25" t="s">
        <v>1</v>
      </c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25" t="s">
        <v>1</v>
      </c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25" t="s">
        <v>1</v>
      </c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25" t="s">
        <v>1</v>
      </c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25" t="s">
        <v>1</v>
      </c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25" t="s">
        <v>1</v>
      </c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25" t="s">
        <v>1</v>
      </c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25" t="s">
        <v>1</v>
      </c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25" t="s">
        <v>1</v>
      </c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25" t="s">
        <v>1</v>
      </c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25" t="s">
        <v>1</v>
      </c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25" t="s">
        <v>1</v>
      </c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25" t="s">
        <v>1</v>
      </c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25" t="s">
        <v>1</v>
      </c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25" t="s">
        <v>1</v>
      </c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25" t="s">
        <v>1</v>
      </c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25" t="s">
        <v>1</v>
      </c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25" t="s">
        <v>1</v>
      </c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25" t="s">
        <v>1</v>
      </c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25" t="s">
        <v>1</v>
      </c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25" t="s">
        <v>1</v>
      </c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25" t="s">
        <v>1</v>
      </c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25" t="s">
        <v>1</v>
      </c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25" t="s">
        <v>1</v>
      </c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25" t="s">
        <v>1</v>
      </c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25" t="s">
        <v>1</v>
      </c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25" t="s">
        <v>1</v>
      </c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25" t="s">
        <v>1</v>
      </c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25" t="s">
        <v>1</v>
      </c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25" t="s">
        <v>1</v>
      </c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25" t="s">
        <v>1</v>
      </c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25" t="s">
        <v>1</v>
      </c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25" t="s">
        <v>1</v>
      </c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25" t="s">
        <v>1</v>
      </c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25" t="s">
        <v>1</v>
      </c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25" t="s">
        <v>1</v>
      </c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25" t="s">
        <v>1</v>
      </c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25" t="s">
        <v>1</v>
      </c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25" t="s">
        <v>1</v>
      </c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25" t="s">
        <v>1</v>
      </c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25" t="s">
        <v>1</v>
      </c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25" t="s">
        <v>1</v>
      </c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25" t="s">
        <v>1</v>
      </c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25" t="s">
        <v>1</v>
      </c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25" t="s">
        <v>1</v>
      </c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25" t="s">
        <v>1</v>
      </c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25" t="s">
        <v>1</v>
      </c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25" t="s">
        <v>1</v>
      </c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25" t="s">
        <v>1</v>
      </c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25" t="s">
        <v>1</v>
      </c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25" t="s">
        <v>1</v>
      </c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25" t="s">
        <v>1</v>
      </c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25" t="s">
        <v>1</v>
      </c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25" t="s">
        <v>1</v>
      </c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25" t="s">
        <v>1</v>
      </c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25" t="s">
        <v>1</v>
      </c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25" t="s">
        <v>1</v>
      </c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25" t="s">
        <v>1</v>
      </c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25" t="s">
        <v>1</v>
      </c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25" t="s">
        <v>1</v>
      </c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25" t="s">
        <v>1</v>
      </c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25" t="s">
        <v>1</v>
      </c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25" t="s">
        <v>1</v>
      </c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25" t="s">
        <v>1</v>
      </c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25" t="s">
        <v>1</v>
      </c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25" t="s">
        <v>1</v>
      </c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25" t="s">
        <v>1</v>
      </c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25" t="s">
        <v>1</v>
      </c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25" t="s">
        <v>1</v>
      </c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25" t="s">
        <v>1</v>
      </c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25" t="s">
        <v>1</v>
      </c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25" t="s">
        <v>1</v>
      </c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25" t="s">
        <v>1</v>
      </c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25" t="s">
        <v>1</v>
      </c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25" t="s">
        <v>1</v>
      </c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25" t="s">
        <v>1</v>
      </c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25" t="s">
        <v>1</v>
      </c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25" t="s">
        <v>1</v>
      </c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25" t="s">
        <v>1</v>
      </c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25" t="s">
        <v>1</v>
      </c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25" t="s">
        <v>1</v>
      </c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25" t="s">
        <v>1</v>
      </c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25" t="s">
        <v>1</v>
      </c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25" t="s">
        <v>1</v>
      </c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25" t="s">
        <v>1</v>
      </c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25" t="s">
        <v>1</v>
      </c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25" t="s">
        <v>1</v>
      </c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25" t="s">
        <v>1</v>
      </c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25" t="s">
        <v>1</v>
      </c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25" t="s">
        <v>1</v>
      </c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25" t="s">
        <v>1</v>
      </c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25" t="s">
        <v>1</v>
      </c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25" t="s">
        <v>1</v>
      </c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25" t="s">
        <v>1</v>
      </c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25" t="s">
        <v>1</v>
      </c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25" t="s">
        <v>1</v>
      </c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25" t="s">
        <v>1</v>
      </c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25" t="s">
        <v>1</v>
      </c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25" t="s">
        <v>1</v>
      </c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25" t="s">
        <v>1</v>
      </c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25" t="s">
        <v>1</v>
      </c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25" t="s">
        <v>1</v>
      </c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25" t="s">
        <v>1</v>
      </c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25" t="s">
        <v>1</v>
      </c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25" t="s">
        <v>1</v>
      </c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25" t="s">
        <v>1</v>
      </c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25" t="s">
        <v>1</v>
      </c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25" t="s">
        <v>1</v>
      </c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25" t="s">
        <v>1</v>
      </c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25" t="s">
        <v>1</v>
      </c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25" t="s">
        <v>1</v>
      </c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25" t="s">
        <v>1</v>
      </c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25" t="s">
        <v>1</v>
      </c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25" t="s">
        <v>1</v>
      </c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25" t="s">
        <v>1</v>
      </c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</row>
    <row r="2" ht="28" customHeight="1" spans="1:1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/>
      <c r="J2" s="4"/>
      <c r="K2" s="4" t="s">
        <v>10</v>
      </c>
      <c r="L2" s="15" t="s">
        <v>11</v>
      </c>
    </row>
    <row r="3" ht="28" customHeight="1" spans="1:12">
      <c r="A3" s="3"/>
      <c r="B3" s="4"/>
      <c r="C3" s="4"/>
      <c r="D3" s="4"/>
      <c r="E3" s="4"/>
      <c r="F3" s="4"/>
      <c r="G3" s="4"/>
      <c r="H3" s="4" t="s">
        <v>12</v>
      </c>
      <c r="I3" s="4" t="s">
        <v>13</v>
      </c>
      <c r="J3" s="4" t="s">
        <v>14</v>
      </c>
      <c r="K3" s="4"/>
      <c r="L3" s="16"/>
    </row>
    <row r="4" ht="28" customHeight="1" spans="1:12">
      <c r="A4" s="3">
        <v>1</v>
      </c>
      <c r="B4" s="5" t="s">
        <v>15</v>
      </c>
      <c r="C4" s="6" t="s">
        <v>16</v>
      </c>
      <c r="D4" s="7" t="s">
        <v>17</v>
      </c>
      <c r="E4" s="8" t="s">
        <v>18</v>
      </c>
      <c r="F4" s="9" t="s">
        <v>19</v>
      </c>
      <c r="G4" s="10" t="s">
        <v>20</v>
      </c>
      <c r="H4" s="11">
        <v>680.48</v>
      </c>
      <c r="I4" s="11">
        <v>21.27</v>
      </c>
      <c r="J4" s="17">
        <v>219.98</v>
      </c>
      <c r="K4" s="18">
        <f t="shared" ref="K4:K67" si="0">SUM(H4:J4)</f>
        <v>921.73</v>
      </c>
      <c r="L4" s="19" t="s">
        <v>21</v>
      </c>
    </row>
    <row r="5" ht="28" customHeight="1" spans="1:12">
      <c r="A5" s="3">
        <v>2</v>
      </c>
      <c r="B5" s="12" t="s">
        <v>22</v>
      </c>
      <c r="C5" s="6" t="s">
        <v>16</v>
      </c>
      <c r="D5" s="7" t="s">
        <v>17</v>
      </c>
      <c r="E5" s="8" t="s">
        <v>23</v>
      </c>
      <c r="F5" s="9" t="s">
        <v>19</v>
      </c>
      <c r="G5" s="10" t="s">
        <v>20</v>
      </c>
      <c r="H5" s="11">
        <v>680.48</v>
      </c>
      <c r="I5" s="11">
        <v>21.27</v>
      </c>
      <c r="J5" s="17">
        <v>219.98</v>
      </c>
      <c r="K5" s="18">
        <f t="shared" si="0"/>
        <v>921.73</v>
      </c>
      <c r="L5" s="20"/>
    </row>
    <row r="6" ht="28" customHeight="1" spans="1:12">
      <c r="A6" s="3">
        <v>3</v>
      </c>
      <c r="B6" s="12" t="s">
        <v>24</v>
      </c>
      <c r="C6" s="6" t="s">
        <v>25</v>
      </c>
      <c r="D6" s="7" t="s">
        <v>17</v>
      </c>
      <c r="E6" s="8" t="s">
        <v>26</v>
      </c>
      <c r="F6" s="9" t="s">
        <v>27</v>
      </c>
      <c r="G6" s="10" t="s">
        <v>20</v>
      </c>
      <c r="H6" s="11">
        <v>680.48</v>
      </c>
      <c r="I6" s="11">
        <v>21.27</v>
      </c>
      <c r="J6" s="17">
        <v>219.98</v>
      </c>
      <c r="K6" s="18">
        <f t="shared" si="0"/>
        <v>921.73</v>
      </c>
      <c r="L6" s="20"/>
    </row>
    <row r="7" ht="28" customHeight="1" spans="1:12">
      <c r="A7" s="3">
        <v>4</v>
      </c>
      <c r="B7" s="12" t="s">
        <v>28</v>
      </c>
      <c r="C7" s="6" t="s">
        <v>25</v>
      </c>
      <c r="D7" s="7" t="s">
        <v>17</v>
      </c>
      <c r="E7" s="8" t="s">
        <v>29</v>
      </c>
      <c r="F7" s="9" t="s">
        <v>19</v>
      </c>
      <c r="G7" s="10" t="s">
        <v>20</v>
      </c>
      <c r="H7" s="11">
        <v>680.48</v>
      </c>
      <c r="I7" s="11">
        <v>21.27</v>
      </c>
      <c r="J7" s="17">
        <v>219.98</v>
      </c>
      <c r="K7" s="18">
        <f t="shared" si="0"/>
        <v>921.73</v>
      </c>
      <c r="L7" s="20"/>
    </row>
    <row r="8" ht="28" customHeight="1" spans="1:12">
      <c r="A8" s="3">
        <v>5</v>
      </c>
      <c r="B8" s="12" t="s">
        <v>30</v>
      </c>
      <c r="C8" s="6" t="s">
        <v>16</v>
      </c>
      <c r="D8" s="7" t="s">
        <v>17</v>
      </c>
      <c r="E8" s="8" t="s">
        <v>26</v>
      </c>
      <c r="F8" s="9" t="s">
        <v>19</v>
      </c>
      <c r="G8" s="10" t="s">
        <v>20</v>
      </c>
      <c r="H8" s="11">
        <v>680.48</v>
      </c>
      <c r="I8" s="11">
        <v>21.27</v>
      </c>
      <c r="J8" s="17">
        <v>219.98</v>
      </c>
      <c r="K8" s="18">
        <f t="shared" si="0"/>
        <v>921.73</v>
      </c>
      <c r="L8" s="20"/>
    </row>
    <row r="9" ht="28" customHeight="1" spans="1:12">
      <c r="A9" s="3">
        <v>6</v>
      </c>
      <c r="B9" s="12" t="s">
        <v>31</v>
      </c>
      <c r="C9" s="6" t="s">
        <v>25</v>
      </c>
      <c r="D9" s="7" t="s">
        <v>17</v>
      </c>
      <c r="E9" s="8" t="s">
        <v>32</v>
      </c>
      <c r="F9" s="9" t="s">
        <v>19</v>
      </c>
      <c r="G9" s="10" t="s">
        <v>20</v>
      </c>
      <c r="H9" s="11">
        <v>680.48</v>
      </c>
      <c r="I9" s="11">
        <v>21.27</v>
      </c>
      <c r="J9" s="17">
        <v>219.98</v>
      </c>
      <c r="K9" s="18">
        <f t="shared" si="0"/>
        <v>921.73</v>
      </c>
      <c r="L9" s="20"/>
    </row>
    <row r="10" ht="28" customHeight="1" spans="1:12">
      <c r="A10" s="3">
        <v>7</v>
      </c>
      <c r="B10" s="12" t="s">
        <v>33</v>
      </c>
      <c r="C10" s="6" t="s">
        <v>16</v>
      </c>
      <c r="D10" s="7" t="s">
        <v>17</v>
      </c>
      <c r="E10" s="8" t="s">
        <v>34</v>
      </c>
      <c r="F10" s="9" t="s">
        <v>19</v>
      </c>
      <c r="G10" s="10" t="s">
        <v>20</v>
      </c>
      <c r="H10" s="11">
        <v>680.48</v>
      </c>
      <c r="I10" s="11">
        <v>21.27</v>
      </c>
      <c r="J10" s="17">
        <v>219.98</v>
      </c>
      <c r="K10" s="18">
        <f t="shared" si="0"/>
        <v>921.73</v>
      </c>
      <c r="L10" s="20"/>
    </row>
    <row r="11" ht="28" customHeight="1" spans="1:12">
      <c r="A11" s="3">
        <v>8</v>
      </c>
      <c r="B11" s="12" t="s">
        <v>35</v>
      </c>
      <c r="C11" s="6" t="s">
        <v>16</v>
      </c>
      <c r="D11" s="7" t="s">
        <v>17</v>
      </c>
      <c r="E11" s="8" t="s">
        <v>36</v>
      </c>
      <c r="F11" s="9" t="s">
        <v>19</v>
      </c>
      <c r="G11" s="10" t="s">
        <v>20</v>
      </c>
      <c r="H11" s="11">
        <v>680.48</v>
      </c>
      <c r="I11" s="11">
        <v>21.27</v>
      </c>
      <c r="J11" s="17">
        <v>219.98</v>
      </c>
      <c r="K11" s="18">
        <f t="shared" si="0"/>
        <v>921.73</v>
      </c>
      <c r="L11" s="20"/>
    </row>
    <row r="12" ht="28" customHeight="1" spans="1:12">
      <c r="A12" s="3">
        <v>9</v>
      </c>
      <c r="B12" s="12" t="s">
        <v>37</v>
      </c>
      <c r="C12" s="6" t="s">
        <v>25</v>
      </c>
      <c r="D12" s="7" t="s">
        <v>17</v>
      </c>
      <c r="E12" s="8" t="s">
        <v>38</v>
      </c>
      <c r="F12" s="9" t="s">
        <v>19</v>
      </c>
      <c r="G12" s="10" t="s">
        <v>20</v>
      </c>
      <c r="H12" s="11">
        <v>680.48</v>
      </c>
      <c r="I12" s="11">
        <v>21.27</v>
      </c>
      <c r="J12" s="17">
        <v>219.98</v>
      </c>
      <c r="K12" s="18">
        <f t="shared" si="0"/>
        <v>921.73</v>
      </c>
      <c r="L12" s="20"/>
    </row>
    <row r="13" ht="28" customHeight="1" spans="1:12">
      <c r="A13" s="3">
        <v>10</v>
      </c>
      <c r="B13" s="12" t="s">
        <v>39</v>
      </c>
      <c r="C13" s="6" t="s">
        <v>25</v>
      </c>
      <c r="D13" s="7" t="s">
        <v>17</v>
      </c>
      <c r="E13" s="8" t="s">
        <v>40</v>
      </c>
      <c r="F13" s="9" t="s">
        <v>19</v>
      </c>
      <c r="G13" s="10" t="s">
        <v>20</v>
      </c>
      <c r="H13" s="11">
        <v>680.48</v>
      </c>
      <c r="I13" s="11">
        <v>21.27</v>
      </c>
      <c r="J13" s="17">
        <v>219.98</v>
      </c>
      <c r="K13" s="18">
        <f t="shared" si="0"/>
        <v>921.73</v>
      </c>
      <c r="L13" s="20"/>
    </row>
    <row r="14" ht="28" customHeight="1" spans="1:12">
      <c r="A14" s="3">
        <v>11</v>
      </c>
      <c r="B14" s="12" t="s">
        <v>41</v>
      </c>
      <c r="C14" s="6" t="s">
        <v>25</v>
      </c>
      <c r="D14" s="7" t="s">
        <v>17</v>
      </c>
      <c r="E14" s="8" t="s">
        <v>42</v>
      </c>
      <c r="F14" s="9" t="s">
        <v>43</v>
      </c>
      <c r="G14" s="10" t="s">
        <v>20</v>
      </c>
      <c r="H14" s="11">
        <v>680.48</v>
      </c>
      <c r="I14" s="11">
        <v>21.27</v>
      </c>
      <c r="J14" s="17">
        <v>219.98</v>
      </c>
      <c r="K14" s="18">
        <f t="shared" si="0"/>
        <v>921.73</v>
      </c>
      <c r="L14" s="20"/>
    </row>
    <row r="15" ht="28" customHeight="1" spans="1:12">
      <c r="A15" s="3">
        <v>12</v>
      </c>
      <c r="B15" s="12" t="s">
        <v>44</v>
      </c>
      <c r="C15" s="6" t="s">
        <v>25</v>
      </c>
      <c r="D15" s="7" t="s">
        <v>17</v>
      </c>
      <c r="E15" s="8" t="s">
        <v>45</v>
      </c>
      <c r="F15" s="9" t="s">
        <v>27</v>
      </c>
      <c r="G15" s="10" t="s">
        <v>20</v>
      </c>
      <c r="H15" s="11">
        <v>680.48</v>
      </c>
      <c r="I15" s="11">
        <v>21.27</v>
      </c>
      <c r="J15" s="17">
        <v>219.98</v>
      </c>
      <c r="K15" s="18">
        <f t="shared" si="0"/>
        <v>921.73</v>
      </c>
      <c r="L15" s="20"/>
    </row>
    <row r="16" ht="28" customHeight="1" spans="1:12">
      <c r="A16" s="3">
        <v>13</v>
      </c>
      <c r="B16" s="12" t="s">
        <v>46</v>
      </c>
      <c r="C16" s="6" t="s">
        <v>16</v>
      </c>
      <c r="D16" s="7" t="s">
        <v>17</v>
      </c>
      <c r="E16" s="8" t="s">
        <v>47</v>
      </c>
      <c r="F16" s="9" t="s">
        <v>43</v>
      </c>
      <c r="G16" s="10" t="s">
        <v>20</v>
      </c>
      <c r="H16" s="11">
        <v>680.48</v>
      </c>
      <c r="I16" s="11">
        <v>21.27</v>
      </c>
      <c r="J16" s="17">
        <v>219.98</v>
      </c>
      <c r="K16" s="18">
        <f t="shared" si="0"/>
        <v>921.73</v>
      </c>
      <c r="L16" s="20"/>
    </row>
    <row r="17" ht="28" customHeight="1" spans="1:12">
      <c r="A17" s="3">
        <v>14</v>
      </c>
      <c r="B17" s="12" t="s">
        <v>48</v>
      </c>
      <c r="C17" s="6" t="s">
        <v>25</v>
      </c>
      <c r="D17" s="7" t="s">
        <v>17</v>
      </c>
      <c r="E17" s="8" t="s">
        <v>49</v>
      </c>
      <c r="F17" s="9" t="s">
        <v>27</v>
      </c>
      <c r="G17" s="10" t="s">
        <v>20</v>
      </c>
      <c r="H17" s="11">
        <v>680.48</v>
      </c>
      <c r="I17" s="11">
        <v>21.27</v>
      </c>
      <c r="J17" s="17">
        <v>219.98</v>
      </c>
      <c r="K17" s="18">
        <f t="shared" si="0"/>
        <v>921.73</v>
      </c>
      <c r="L17" s="20"/>
    </row>
    <row r="18" ht="28" customHeight="1" spans="1:12">
      <c r="A18" s="3">
        <v>15</v>
      </c>
      <c r="B18" s="12" t="s">
        <v>50</v>
      </c>
      <c r="C18" s="6" t="s">
        <v>16</v>
      </c>
      <c r="D18" s="7" t="s">
        <v>17</v>
      </c>
      <c r="E18" s="8" t="s">
        <v>51</v>
      </c>
      <c r="F18" s="9" t="s">
        <v>27</v>
      </c>
      <c r="G18" s="10" t="s">
        <v>20</v>
      </c>
      <c r="H18" s="11">
        <v>680.48</v>
      </c>
      <c r="I18" s="11">
        <v>21.27</v>
      </c>
      <c r="J18" s="17">
        <v>219.98</v>
      </c>
      <c r="K18" s="18">
        <f t="shared" si="0"/>
        <v>921.73</v>
      </c>
      <c r="L18" s="20"/>
    </row>
    <row r="19" ht="28" customHeight="1" spans="1:12">
      <c r="A19" s="3">
        <v>16</v>
      </c>
      <c r="B19" s="12" t="s">
        <v>52</v>
      </c>
      <c r="C19" s="6" t="s">
        <v>16</v>
      </c>
      <c r="D19" s="7" t="s">
        <v>17</v>
      </c>
      <c r="E19" s="8" t="s">
        <v>53</v>
      </c>
      <c r="F19" s="9" t="s">
        <v>27</v>
      </c>
      <c r="G19" s="10" t="s">
        <v>20</v>
      </c>
      <c r="H19" s="11">
        <v>680.48</v>
      </c>
      <c r="I19" s="11">
        <v>21.27</v>
      </c>
      <c r="J19" s="17">
        <v>219.98</v>
      </c>
      <c r="K19" s="18">
        <f t="shared" si="0"/>
        <v>921.73</v>
      </c>
      <c r="L19" s="20"/>
    </row>
    <row r="20" ht="28" customHeight="1" spans="1:12">
      <c r="A20" s="3">
        <v>17</v>
      </c>
      <c r="B20" s="12" t="s">
        <v>54</v>
      </c>
      <c r="C20" s="6" t="s">
        <v>16</v>
      </c>
      <c r="D20" s="7" t="s">
        <v>17</v>
      </c>
      <c r="E20" s="8" t="s">
        <v>55</v>
      </c>
      <c r="F20" s="9" t="s">
        <v>27</v>
      </c>
      <c r="G20" s="10" t="s">
        <v>20</v>
      </c>
      <c r="H20" s="11">
        <v>680.48</v>
      </c>
      <c r="I20" s="11">
        <v>21.27</v>
      </c>
      <c r="J20" s="17">
        <v>219.98</v>
      </c>
      <c r="K20" s="18">
        <f t="shared" si="0"/>
        <v>921.73</v>
      </c>
      <c r="L20" s="20"/>
    </row>
    <row r="21" ht="28" customHeight="1" spans="1:12">
      <c r="A21" s="3">
        <v>18</v>
      </c>
      <c r="B21" s="12" t="s">
        <v>56</v>
      </c>
      <c r="C21" s="6" t="s">
        <v>16</v>
      </c>
      <c r="D21" s="7" t="s">
        <v>17</v>
      </c>
      <c r="E21" s="8" t="s">
        <v>57</v>
      </c>
      <c r="F21" s="9" t="s">
        <v>27</v>
      </c>
      <c r="G21" s="10" t="s">
        <v>20</v>
      </c>
      <c r="H21" s="11">
        <v>680.48</v>
      </c>
      <c r="I21" s="11">
        <v>21.27</v>
      </c>
      <c r="J21" s="17">
        <v>219.98</v>
      </c>
      <c r="K21" s="18">
        <f t="shared" si="0"/>
        <v>921.73</v>
      </c>
      <c r="L21" s="20"/>
    </row>
    <row r="22" ht="28" customHeight="1" spans="1:12">
      <c r="A22" s="3">
        <v>19</v>
      </c>
      <c r="B22" s="12" t="s">
        <v>58</v>
      </c>
      <c r="C22" s="6" t="s">
        <v>25</v>
      </c>
      <c r="D22" s="7" t="s">
        <v>17</v>
      </c>
      <c r="E22" s="8" t="s">
        <v>59</v>
      </c>
      <c r="F22" s="9" t="s">
        <v>27</v>
      </c>
      <c r="G22" s="10" t="s">
        <v>20</v>
      </c>
      <c r="H22" s="11">
        <v>680.48</v>
      </c>
      <c r="I22" s="11">
        <v>21.27</v>
      </c>
      <c r="J22" s="17">
        <v>219.98</v>
      </c>
      <c r="K22" s="18">
        <f t="shared" si="0"/>
        <v>921.73</v>
      </c>
      <c r="L22" s="20"/>
    </row>
    <row r="23" ht="28" customHeight="1" spans="1:12">
      <c r="A23" s="3">
        <v>20</v>
      </c>
      <c r="B23" s="12" t="s">
        <v>60</v>
      </c>
      <c r="C23" s="6" t="s">
        <v>16</v>
      </c>
      <c r="D23" s="7" t="s">
        <v>17</v>
      </c>
      <c r="E23" s="8" t="s">
        <v>61</v>
      </c>
      <c r="F23" s="9" t="s">
        <v>27</v>
      </c>
      <c r="G23" s="10" t="s">
        <v>20</v>
      </c>
      <c r="H23" s="11">
        <v>680.48</v>
      </c>
      <c r="I23" s="11">
        <v>21.27</v>
      </c>
      <c r="J23" s="17">
        <v>219.98</v>
      </c>
      <c r="K23" s="18">
        <f t="shared" si="0"/>
        <v>921.73</v>
      </c>
      <c r="L23" s="21"/>
    </row>
    <row r="24" ht="28" customHeight="1" spans="1:12">
      <c r="A24" s="3">
        <v>21</v>
      </c>
      <c r="B24" s="12" t="s">
        <v>44</v>
      </c>
      <c r="C24" s="6" t="s">
        <v>25</v>
      </c>
      <c r="D24" s="7" t="s">
        <v>17</v>
      </c>
      <c r="E24" s="8" t="s">
        <v>45</v>
      </c>
      <c r="F24" s="9" t="s">
        <v>62</v>
      </c>
      <c r="G24" s="10" t="s">
        <v>63</v>
      </c>
      <c r="H24" s="11">
        <v>680.48</v>
      </c>
      <c r="I24" s="11">
        <v>21.27</v>
      </c>
      <c r="J24" s="17">
        <v>219.98</v>
      </c>
      <c r="K24" s="18">
        <f t="shared" si="0"/>
        <v>921.73</v>
      </c>
      <c r="L24" s="19" t="s">
        <v>64</v>
      </c>
    </row>
    <row r="25" ht="28" customHeight="1" spans="1:12">
      <c r="A25" s="3">
        <v>22</v>
      </c>
      <c r="B25" s="12" t="s">
        <v>22</v>
      </c>
      <c r="C25" s="6" t="s">
        <v>16</v>
      </c>
      <c r="D25" s="7" t="s">
        <v>17</v>
      </c>
      <c r="E25" s="8" t="s">
        <v>23</v>
      </c>
      <c r="F25" s="9" t="s">
        <v>62</v>
      </c>
      <c r="G25" s="10" t="s">
        <v>63</v>
      </c>
      <c r="H25" s="11">
        <v>680.48</v>
      </c>
      <c r="I25" s="11">
        <v>21.27</v>
      </c>
      <c r="J25" s="17">
        <v>219.98</v>
      </c>
      <c r="K25" s="18">
        <f t="shared" si="0"/>
        <v>921.73</v>
      </c>
      <c r="L25" s="20"/>
    </row>
    <row r="26" ht="28" customHeight="1" spans="1:12">
      <c r="A26" s="3">
        <v>23</v>
      </c>
      <c r="B26" s="12" t="s">
        <v>50</v>
      </c>
      <c r="C26" s="6" t="s">
        <v>16</v>
      </c>
      <c r="D26" s="7" t="s">
        <v>17</v>
      </c>
      <c r="E26" s="8" t="s">
        <v>51</v>
      </c>
      <c r="F26" s="9" t="s">
        <v>27</v>
      </c>
      <c r="G26" s="10" t="s">
        <v>63</v>
      </c>
      <c r="H26" s="11">
        <v>680.48</v>
      </c>
      <c r="I26" s="11">
        <v>21.27</v>
      </c>
      <c r="J26" s="17">
        <v>219.98</v>
      </c>
      <c r="K26" s="18">
        <f t="shared" si="0"/>
        <v>921.73</v>
      </c>
      <c r="L26" s="20"/>
    </row>
    <row r="27" ht="28" customHeight="1" spans="1:12">
      <c r="A27" s="3">
        <v>24</v>
      </c>
      <c r="B27" s="12" t="s">
        <v>52</v>
      </c>
      <c r="C27" s="6" t="s">
        <v>16</v>
      </c>
      <c r="D27" s="7" t="s">
        <v>17</v>
      </c>
      <c r="E27" s="8" t="s">
        <v>53</v>
      </c>
      <c r="F27" s="9" t="s">
        <v>62</v>
      </c>
      <c r="G27" s="10" t="s">
        <v>63</v>
      </c>
      <c r="H27" s="11">
        <v>680.48</v>
      </c>
      <c r="I27" s="11">
        <v>21.27</v>
      </c>
      <c r="J27" s="17">
        <v>219.98</v>
      </c>
      <c r="K27" s="18">
        <f t="shared" si="0"/>
        <v>921.73</v>
      </c>
      <c r="L27" s="20"/>
    </row>
    <row r="28" ht="28" customHeight="1" spans="1:12">
      <c r="A28" s="3">
        <v>25</v>
      </c>
      <c r="B28" s="12" t="s">
        <v>41</v>
      </c>
      <c r="C28" s="6" t="s">
        <v>25</v>
      </c>
      <c r="D28" s="7" t="s">
        <v>17</v>
      </c>
      <c r="E28" s="8" t="s">
        <v>42</v>
      </c>
      <c r="F28" s="9" t="s">
        <v>65</v>
      </c>
      <c r="G28" s="10" t="s">
        <v>63</v>
      </c>
      <c r="H28" s="11">
        <v>680.48</v>
      </c>
      <c r="I28" s="11">
        <v>21.27</v>
      </c>
      <c r="J28" s="17">
        <v>219.98</v>
      </c>
      <c r="K28" s="18">
        <f t="shared" si="0"/>
        <v>921.73</v>
      </c>
      <c r="L28" s="20"/>
    </row>
    <row r="29" ht="28" customHeight="1" spans="1:12">
      <c r="A29" s="3">
        <v>26</v>
      </c>
      <c r="B29" s="12" t="s">
        <v>33</v>
      </c>
      <c r="C29" s="6" t="s">
        <v>16</v>
      </c>
      <c r="D29" s="7" t="s">
        <v>17</v>
      </c>
      <c r="E29" s="8" t="s">
        <v>34</v>
      </c>
      <c r="F29" s="9" t="s">
        <v>62</v>
      </c>
      <c r="G29" s="10" t="s">
        <v>63</v>
      </c>
      <c r="H29" s="11">
        <v>680.48</v>
      </c>
      <c r="I29" s="11">
        <v>21.27</v>
      </c>
      <c r="J29" s="17">
        <v>219.98</v>
      </c>
      <c r="K29" s="18">
        <f t="shared" si="0"/>
        <v>921.73</v>
      </c>
      <c r="L29" s="20"/>
    </row>
    <row r="30" ht="28" customHeight="1" spans="1:12">
      <c r="A30" s="3">
        <v>27</v>
      </c>
      <c r="B30" s="12" t="s">
        <v>66</v>
      </c>
      <c r="C30" s="6" t="s">
        <v>25</v>
      </c>
      <c r="D30" s="7" t="s">
        <v>17</v>
      </c>
      <c r="E30" s="8" t="s">
        <v>29</v>
      </c>
      <c r="F30" s="9" t="s">
        <v>62</v>
      </c>
      <c r="G30" s="10" t="s">
        <v>63</v>
      </c>
      <c r="H30" s="11">
        <v>680.48</v>
      </c>
      <c r="I30" s="11">
        <v>21.27</v>
      </c>
      <c r="J30" s="17">
        <v>219.98</v>
      </c>
      <c r="K30" s="18">
        <f t="shared" si="0"/>
        <v>921.73</v>
      </c>
      <c r="L30" s="20"/>
    </row>
    <row r="31" ht="28" customHeight="1" spans="1:12">
      <c r="A31" s="3">
        <v>28</v>
      </c>
      <c r="B31" s="12" t="s">
        <v>31</v>
      </c>
      <c r="C31" s="6" t="s">
        <v>25</v>
      </c>
      <c r="D31" s="7" t="s">
        <v>17</v>
      </c>
      <c r="E31" s="8" t="s">
        <v>32</v>
      </c>
      <c r="F31" s="9" t="s">
        <v>62</v>
      </c>
      <c r="G31" s="10" t="s">
        <v>63</v>
      </c>
      <c r="H31" s="11">
        <v>680.48</v>
      </c>
      <c r="I31" s="11">
        <v>21.27</v>
      </c>
      <c r="J31" s="17">
        <v>219.98</v>
      </c>
      <c r="K31" s="18">
        <f t="shared" si="0"/>
        <v>921.73</v>
      </c>
      <c r="L31" s="20"/>
    </row>
    <row r="32" ht="28" customHeight="1" spans="1:12">
      <c r="A32" s="3">
        <v>29</v>
      </c>
      <c r="B32" s="12" t="s">
        <v>54</v>
      </c>
      <c r="C32" s="6" t="s">
        <v>16</v>
      </c>
      <c r="D32" s="7" t="s">
        <v>17</v>
      </c>
      <c r="E32" s="8" t="s">
        <v>55</v>
      </c>
      <c r="F32" s="9" t="s">
        <v>62</v>
      </c>
      <c r="G32" s="10" t="s">
        <v>63</v>
      </c>
      <c r="H32" s="11">
        <v>680.48</v>
      </c>
      <c r="I32" s="11">
        <v>21.27</v>
      </c>
      <c r="J32" s="17">
        <v>219.98</v>
      </c>
      <c r="K32" s="18">
        <f t="shared" si="0"/>
        <v>921.73</v>
      </c>
      <c r="L32" s="20"/>
    </row>
    <row r="33" ht="28" customHeight="1" spans="1:12">
      <c r="A33" s="3">
        <v>30</v>
      </c>
      <c r="B33" s="12" t="s">
        <v>58</v>
      </c>
      <c r="C33" s="6" t="s">
        <v>25</v>
      </c>
      <c r="D33" s="7" t="s">
        <v>17</v>
      </c>
      <c r="E33" s="8" t="s">
        <v>59</v>
      </c>
      <c r="F33" s="9" t="s">
        <v>62</v>
      </c>
      <c r="G33" s="10" t="s">
        <v>63</v>
      </c>
      <c r="H33" s="11">
        <v>680.48</v>
      </c>
      <c r="I33" s="11">
        <v>21.27</v>
      </c>
      <c r="J33" s="17">
        <v>219.98</v>
      </c>
      <c r="K33" s="18">
        <f t="shared" si="0"/>
        <v>921.73</v>
      </c>
      <c r="L33" s="20"/>
    </row>
    <row r="34" ht="28" customHeight="1" spans="1:12">
      <c r="A34" s="3">
        <v>31</v>
      </c>
      <c r="B34" s="12" t="s">
        <v>67</v>
      </c>
      <c r="C34" s="6" t="s">
        <v>25</v>
      </c>
      <c r="D34" s="7" t="s">
        <v>17</v>
      </c>
      <c r="E34" s="8" t="s">
        <v>49</v>
      </c>
      <c r="F34" s="9" t="s">
        <v>62</v>
      </c>
      <c r="G34" s="10" t="s">
        <v>63</v>
      </c>
      <c r="H34" s="11">
        <v>680.48</v>
      </c>
      <c r="I34" s="11">
        <v>21.27</v>
      </c>
      <c r="J34" s="17">
        <v>219.98</v>
      </c>
      <c r="K34" s="18">
        <f t="shared" si="0"/>
        <v>921.73</v>
      </c>
      <c r="L34" s="20"/>
    </row>
    <row r="35" ht="28" customHeight="1" spans="1:12">
      <c r="A35" s="3">
        <v>32</v>
      </c>
      <c r="B35" s="12" t="s">
        <v>68</v>
      </c>
      <c r="C35" s="6" t="s">
        <v>16</v>
      </c>
      <c r="D35" s="7" t="s">
        <v>17</v>
      </c>
      <c r="E35" s="8" t="s">
        <v>26</v>
      </c>
      <c r="F35" s="9" t="s">
        <v>62</v>
      </c>
      <c r="G35" s="10" t="s">
        <v>63</v>
      </c>
      <c r="H35" s="11">
        <v>680.48</v>
      </c>
      <c r="I35" s="11">
        <v>21.27</v>
      </c>
      <c r="J35" s="17">
        <v>219.98</v>
      </c>
      <c r="K35" s="18">
        <f t="shared" si="0"/>
        <v>921.73</v>
      </c>
      <c r="L35" s="20"/>
    </row>
    <row r="36" ht="28" customHeight="1" spans="1:12">
      <c r="A36" s="3">
        <v>33</v>
      </c>
      <c r="B36" s="12" t="s">
        <v>46</v>
      </c>
      <c r="C36" s="6" t="s">
        <v>16</v>
      </c>
      <c r="D36" s="7" t="s">
        <v>17</v>
      </c>
      <c r="E36" s="8" t="s">
        <v>47</v>
      </c>
      <c r="F36" s="9" t="s">
        <v>43</v>
      </c>
      <c r="G36" s="10" t="s">
        <v>63</v>
      </c>
      <c r="H36" s="11">
        <v>680.48</v>
      </c>
      <c r="I36" s="11">
        <v>21.27</v>
      </c>
      <c r="J36" s="17">
        <v>219.98</v>
      </c>
      <c r="K36" s="18">
        <f t="shared" si="0"/>
        <v>921.73</v>
      </c>
      <c r="L36" s="20"/>
    </row>
    <row r="37" ht="28" customHeight="1" spans="1:12">
      <c r="A37" s="3">
        <v>34</v>
      </c>
      <c r="B37" s="12" t="s">
        <v>60</v>
      </c>
      <c r="C37" s="6" t="s">
        <v>16</v>
      </c>
      <c r="D37" s="7" t="s">
        <v>17</v>
      </c>
      <c r="E37" s="8" t="s">
        <v>61</v>
      </c>
      <c r="F37" s="9" t="s">
        <v>27</v>
      </c>
      <c r="G37" s="10" t="s">
        <v>63</v>
      </c>
      <c r="H37" s="11">
        <v>680.48</v>
      </c>
      <c r="I37" s="11">
        <v>21.27</v>
      </c>
      <c r="J37" s="17">
        <v>219.98</v>
      </c>
      <c r="K37" s="18">
        <f t="shared" si="0"/>
        <v>921.73</v>
      </c>
      <c r="L37" s="20"/>
    </row>
    <row r="38" ht="28" customHeight="1" spans="1:12">
      <c r="A38" s="3">
        <v>35</v>
      </c>
      <c r="B38" s="12" t="s">
        <v>69</v>
      </c>
      <c r="C38" s="6" t="s">
        <v>16</v>
      </c>
      <c r="D38" s="7" t="s">
        <v>17</v>
      </c>
      <c r="E38" s="8" t="s">
        <v>70</v>
      </c>
      <c r="F38" s="9" t="s">
        <v>71</v>
      </c>
      <c r="G38" s="10" t="s">
        <v>63</v>
      </c>
      <c r="H38" s="11">
        <v>680.48</v>
      </c>
      <c r="I38" s="11">
        <v>21.27</v>
      </c>
      <c r="J38" s="17">
        <v>219.98</v>
      </c>
      <c r="K38" s="18">
        <f t="shared" si="0"/>
        <v>921.73</v>
      </c>
      <c r="L38" s="20"/>
    </row>
    <row r="39" ht="28" customHeight="1" spans="1:12">
      <c r="A39" s="3">
        <v>36</v>
      </c>
      <c r="B39" s="12" t="s">
        <v>72</v>
      </c>
      <c r="C39" s="6" t="s">
        <v>25</v>
      </c>
      <c r="D39" s="7" t="s">
        <v>17</v>
      </c>
      <c r="E39" s="8" t="s">
        <v>40</v>
      </c>
      <c r="F39" s="9" t="s">
        <v>62</v>
      </c>
      <c r="G39" s="10" t="s">
        <v>63</v>
      </c>
      <c r="H39" s="11">
        <v>680.48</v>
      </c>
      <c r="I39" s="11">
        <v>21.27</v>
      </c>
      <c r="J39" s="17">
        <v>219.98</v>
      </c>
      <c r="K39" s="18">
        <f t="shared" si="0"/>
        <v>921.73</v>
      </c>
      <c r="L39" s="20"/>
    </row>
    <row r="40" ht="28" customHeight="1" spans="1:12">
      <c r="A40" s="3">
        <v>37</v>
      </c>
      <c r="B40" s="12" t="s">
        <v>15</v>
      </c>
      <c r="C40" s="6" t="s">
        <v>16</v>
      </c>
      <c r="D40" s="7" t="s">
        <v>17</v>
      </c>
      <c r="E40" s="8" t="s">
        <v>18</v>
      </c>
      <c r="F40" s="9" t="s">
        <v>62</v>
      </c>
      <c r="G40" s="10" t="s">
        <v>63</v>
      </c>
      <c r="H40" s="11">
        <v>680.48</v>
      </c>
      <c r="I40" s="11">
        <v>21.27</v>
      </c>
      <c r="J40" s="17">
        <v>219.98</v>
      </c>
      <c r="K40" s="18">
        <f t="shared" si="0"/>
        <v>921.73</v>
      </c>
      <c r="L40" s="20"/>
    </row>
    <row r="41" ht="28" customHeight="1" spans="1:12">
      <c r="A41" s="3">
        <v>38</v>
      </c>
      <c r="B41" s="12" t="s">
        <v>73</v>
      </c>
      <c r="C41" s="6" t="s">
        <v>16</v>
      </c>
      <c r="D41" s="7" t="s">
        <v>17</v>
      </c>
      <c r="E41" s="8" t="s">
        <v>36</v>
      </c>
      <c r="F41" s="9" t="s">
        <v>62</v>
      </c>
      <c r="G41" s="10" t="s">
        <v>63</v>
      </c>
      <c r="H41" s="11">
        <v>680.48</v>
      </c>
      <c r="I41" s="11">
        <v>21.27</v>
      </c>
      <c r="J41" s="17">
        <v>219.98</v>
      </c>
      <c r="K41" s="18">
        <f t="shared" si="0"/>
        <v>921.73</v>
      </c>
      <c r="L41" s="20"/>
    </row>
    <row r="42" ht="28" customHeight="1" spans="1:12">
      <c r="A42" s="3">
        <v>39</v>
      </c>
      <c r="B42" s="12" t="s">
        <v>74</v>
      </c>
      <c r="C42" s="6" t="s">
        <v>25</v>
      </c>
      <c r="D42" s="7" t="s">
        <v>17</v>
      </c>
      <c r="E42" s="8" t="s">
        <v>38</v>
      </c>
      <c r="F42" s="9" t="s">
        <v>62</v>
      </c>
      <c r="G42" s="10" t="s">
        <v>63</v>
      </c>
      <c r="H42" s="11">
        <v>680.48</v>
      </c>
      <c r="I42" s="11">
        <v>21.27</v>
      </c>
      <c r="J42" s="17">
        <v>219.98</v>
      </c>
      <c r="K42" s="18">
        <f t="shared" si="0"/>
        <v>921.73</v>
      </c>
      <c r="L42" s="20"/>
    </row>
    <row r="43" ht="28" customHeight="1" spans="1:12">
      <c r="A43" s="3">
        <v>40</v>
      </c>
      <c r="B43" s="12" t="s">
        <v>75</v>
      </c>
      <c r="C43" s="6" t="s">
        <v>25</v>
      </c>
      <c r="D43" s="7" t="s">
        <v>17</v>
      </c>
      <c r="E43" s="8" t="s">
        <v>76</v>
      </c>
      <c r="F43" s="9" t="s">
        <v>71</v>
      </c>
      <c r="G43" s="10" t="s">
        <v>63</v>
      </c>
      <c r="H43" s="11">
        <v>680.48</v>
      </c>
      <c r="I43" s="11">
        <v>21.27</v>
      </c>
      <c r="J43" s="17">
        <v>219.98</v>
      </c>
      <c r="K43" s="18">
        <f t="shared" si="0"/>
        <v>921.73</v>
      </c>
      <c r="L43" s="21"/>
    </row>
    <row r="44" ht="28" customHeight="1" spans="1:12">
      <c r="A44" s="3">
        <v>41</v>
      </c>
      <c r="B44" s="12" t="s">
        <v>77</v>
      </c>
      <c r="C44" s="7" t="s">
        <v>16</v>
      </c>
      <c r="D44" s="7" t="s">
        <v>17</v>
      </c>
      <c r="E44" s="8" t="s">
        <v>78</v>
      </c>
      <c r="F44" s="9">
        <v>44750</v>
      </c>
      <c r="G44" s="10" t="s">
        <v>79</v>
      </c>
      <c r="H44" s="7">
        <v>680.48</v>
      </c>
      <c r="I44" s="7">
        <v>21.27</v>
      </c>
      <c r="J44" s="7">
        <v>220.05</v>
      </c>
      <c r="K44" s="7">
        <f t="shared" si="0"/>
        <v>921.8</v>
      </c>
      <c r="L44" s="22" t="s">
        <v>80</v>
      </c>
    </row>
    <row r="45" ht="28" customHeight="1" spans="1:12">
      <c r="A45" s="3">
        <v>42</v>
      </c>
      <c r="B45" s="12" t="s">
        <v>81</v>
      </c>
      <c r="C45" s="7" t="s">
        <v>25</v>
      </c>
      <c r="D45" s="7" t="s">
        <v>17</v>
      </c>
      <c r="E45" s="8" t="s">
        <v>82</v>
      </c>
      <c r="F45" s="9">
        <v>44750</v>
      </c>
      <c r="G45" s="10" t="s">
        <v>79</v>
      </c>
      <c r="H45" s="7">
        <v>680.48</v>
      </c>
      <c r="I45" s="7">
        <v>21.27</v>
      </c>
      <c r="J45" s="7">
        <v>220.05</v>
      </c>
      <c r="K45" s="7">
        <f t="shared" si="0"/>
        <v>921.8</v>
      </c>
      <c r="L45" s="23"/>
    </row>
    <row r="46" ht="28" customHeight="1" spans="1:12">
      <c r="A46" s="3">
        <v>43</v>
      </c>
      <c r="B46" s="12" t="s">
        <v>83</v>
      </c>
      <c r="C46" s="7" t="s">
        <v>25</v>
      </c>
      <c r="D46" s="7" t="s">
        <v>17</v>
      </c>
      <c r="E46" s="8" t="s">
        <v>32</v>
      </c>
      <c r="F46" s="9">
        <v>44750</v>
      </c>
      <c r="G46" s="10" t="s">
        <v>79</v>
      </c>
      <c r="H46" s="7">
        <v>680.48</v>
      </c>
      <c r="I46" s="7">
        <v>21.27</v>
      </c>
      <c r="J46" s="7">
        <v>220.05</v>
      </c>
      <c r="K46" s="7">
        <f t="shared" si="0"/>
        <v>921.8</v>
      </c>
      <c r="L46" s="23"/>
    </row>
    <row r="47" ht="28" customHeight="1" spans="1:12">
      <c r="A47" s="3">
        <v>44</v>
      </c>
      <c r="B47" s="12" t="s">
        <v>84</v>
      </c>
      <c r="C47" s="7" t="s">
        <v>25</v>
      </c>
      <c r="D47" s="7" t="s">
        <v>17</v>
      </c>
      <c r="E47" s="8" t="s">
        <v>85</v>
      </c>
      <c r="F47" s="9">
        <v>44750</v>
      </c>
      <c r="G47" s="10" t="s">
        <v>79</v>
      </c>
      <c r="H47" s="7">
        <v>680.48</v>
      </c>
      <c r="I47" s="7">
        <v>21.27</v>
      </c>
      <c r="J47" s="7">
        <v>220.05</v>
      </c>
      <c r="K47" s="7">
        <f t="shared" si="0"/>
        <v>921.8</v>
      </c>
      <c r="L47" s="23"/>
    </row>
    <row r="48" ht="28" customHeight="1" spans="1:12">
      <c r="A48" s="3">
        <v>45</v>
      </c>
      <c r="B48" s="12" t="s">
        <v>86</v>
      </c>
      <c r="C48" s="7" t="s">
        <v>16</v>
      </c>
      <c r="D48" s="7" t="s">
        <v>17</v>
      </c>
      <c r="E48" s="8" t="s">
        <v>87</v>
      </c>
      <c r="F48" s="9">
        <v>44750</v>
      </c>
      <c r="G48" s="10" t="s">
        <v>79</v>
      </c>
      <c r="H48" s="7">
        <v>680.48</v>
      </c>
      <c r="I48" s="7">
        <v>21.27</v>
      </c>
      <c r="J48" s="7">
        <v>220.05</v>
      </c>
      <c r="K48" s="7">
        <f t="shared" si="0"/>
        <v>921.8</v>
      </c>
      <c r="L48" s="23"/>
    </row>
    <row r="49" ht="28" customHeight="1" spans="1:12">
      <c r="A49" s="3">
        <v>46</v>
      </c>
      <c r="B49" s="12" t="s">
        <v>88</v>
      </c>
      <c r="C49" s="7" t="s">
        <v>25</v>
      </c>
      <c r="D49" s="7" t="s">
        <v>17</v>
      </c>
      <c r="E49" s="8" t="s">
        <v>89</v>
      </c>
      <c r="F49" s="9">
        <v>44750</v>
      </c>
      <c r="G49" s="10" t="s">
        <v>79</v>
      </c>
      <c r="H49" s="7">
        <v>680.48</v>
      </c>
      <c r="I49" s="7">
        <v>21.27</v>
      </c>
      <c r="J49" s="7">
        <v>220.05</v>
      </c>
      <c r="K49" s="7">
        <f t="shared" si="0"/>
        <v>921.8</v>
      </c>
      <c r="L49" s="23"/>
    </row>
    <row r="50" ht="28" customHeight="1" spans="1:12">
      <c r="A50" s="3">
        <v>47</v>
      </c>
      <c r="B50" s="12" t="s">
        <v>90</v>
      </c>
      <c r="C50" s="7" t="s">
        <v>16</v>
      </c>
      <c r="D50" s="7" t="s">
        <v>17</v>
      </c>
      <c r="E50" s="8" t="s">
        <v>91</v>
      </c>
      <c r="F50" s="9">
        <v>44750</v>
      </c>
      <c r="G50" s="10" t="s">
        <v>79</v>
      </c>
      <c r="H50" s="7">
        <v>680.48</v>
      </c>
      <c r="I50" s="7">
        <v>21.27</v>
      </c>
      <c r="J50" s="7">
        <v>220.05</v>
      </c>
      <c r="K50" s="7">
        <f t="shared" si="0"/>
        <v>921.8</v>
      </c>
      <c r="L50" s="23"/>
    </row>
    <row r="51" ht="28" customHeight="1" spans="1:12">
      <c r="A51" s="3">
        <v>48</v>
      </c>
      <c r="B51" s="12" t="s">
        <v>92</v>
      </c>
      <c r="C51" s="7" t="s">
        <v>25</v>
      </c>
      <c r="D51" s="7" t="s">
        <v>17</v>
      </c>
      <c r="E51" s="8" t="s">
        <v>93</v>
      </c>
      <c r="F51" s="9">
        <v>44750</v>
      </c>
      <c r="G51" s="10" t="s">
        <v>79</v>
      </c>
      <c r="H51" s="7">
        <v>680.48</v>
      </c>
      <c r="I51" s="7">
        <v>21.27</v>
      </c>
      <c r="J51" s="7">
        <v>220.05</v>
      </c>
      <c r="K51" s="7">
        <f t="shared" si="0"/>
        <v>921.8</v>
      </c>
      <c r="L51" s="23"/>
    </row>
    <row r="52" ht="28" customHeight="1" spans="1:12">
      <c r="A52" s="3">
        <v>49</v>
      </c>
      <c r="B52" s="12" t="s">
        <v>94</v>
      </c>
      <c r="C52" s="7" t="s">
        <v>25</v>
      </c>
      <c r="D52" s="7" t="s">
        <v>17</v>
      </c>
      <c r="E52" s="8" t="s">
        <v>95</v>
      </c>
      <c r="F52" s="9">
        <v>44750</v>
      </c>
      <c r="G52" s="10" t="s">
        <v>79</v>
      </c>
      <c r="H52" s="7">
        <v>680.48</v>
      </c>
      <c r="I52" s="7">
        <v>21.27</v>
      </c>
      <c r="J52" s="7">
        <v>220.05</v>
      </c>
      <c r="K52" s="7">
        <f t="shared" si="0"/>
        <v>921.8</v>
      </c>
      <c r="L52" s="23"/>
    </row>
    <row r="53" ht="28" customHeight="1" spans="1:12">
      <c r="A53" s="3">
        <v>50</v>
      </c>
      <c r="B53" s="12" t="s">
        <v>96</v>
      </c>
      <c r="C53" s="7" t="s">
        <v>25</v>
      </c>
      <c r="D53" s="7" t="s">
        <v>17</v>
      </c>
      <c r="E53" s="8" t="s">
        <v>97</v>
      </c>
      <c r="F53" s="9">
        <v>44750</v>
      </c>
      <c r="G53" s="10" t="s">
        <v>79</v>
      </c>
      <c r="H53" s="7">
        <v>680.48</v>
      </c>
      <c r="I53" s="7">
        <v>21.27</v>
      </c>
      <c r="J53" s="7">
        <v>220.05</v>
      </c>
      <c r="K53" s="7">
        <f t="shared" si="0"/>
        <v>921.8</v>
      </c>
      <c r="L53" s="23"/>
    </row>
    <row r="54" ht="28" customHeight="1" spans="1:12">
      <c r="A54" s="3">
        <v>51</v>
      </c>
      <c r="B54" s="12" t="s">
        <v>98</v>
      </c>
      <c r="C54" s="7" t="s">
        <v>16</v>
      </c>
      <c r="D54" s="7" t="s">
        <v>17</v>
      </c>
      <c r="E54" s="8" t="s">
        <v>99</v>
      </c>
      <c r="F54" s="9">
        <v>44750</v>
      </c>
      <c r="G54" s="10" t="s">
        <v>79</v>
      </c>
      <c r="H54" s="7">
        <v>680.48</v>
      </c>
      <c r="I54" s="7">
        <v>21.27</v>
      </c>
      <c r="J54" s="7">
        <v>220.05</v>
      </c>
      <c r="K54" s="7">
        <f t="shared" si="0"/>
        <v>921.8</v>
      </c>
      <c r="L54" s="23"/>
    </row>
    <row r="55" ht="28" customHeight="1" spans="1:12">
      <c r="A55" s="3">
        <v>52</v>
      </c>
      <c r="B55" s="12" t="s">
        <v>100</v>
      </c>
      <c r="C55" s="7" t="s">
        <v>16</v>
      </c>
      <c r="D55" s="7" t="s">
        <v>17</v>
      </c>
      <c r="E55" s="8" t="s">
        <v>101</v>
      </c>
      <c r="F55" s="9">
        <v>44750</v>
      </c>
      <c r="G55" s="10" t="s">
        <v>79</v>
      </c>
      <c r="H55" s="7">
        <v>680.48</v>
      </c>
      <c r="I55" s="7">
        <v>21.27</v>
      </c>
      <c r="J55" s="7">
        <v>220.05</v>
      </c>
      <c r="K55" s="7">
        <f t="shared" si="0"/>
        <v>921.8</v>
      </c>
      <c r="L55" s="23"/>
    </row>
    <row r="56" ht="28" customHeight="1" spans="1:12">
      <c r="A56" s="3">
        <v>53</v>
      </c>
      <c r="B56" s="12" t="s">
        <v>102</v>
      </c>
      <c r="C56" s="7" t="s">
        <v>16</v>
      </c>
      <c r="D56" s="7" t="s">
        <v>17</v>
      </c>
      <c r="E56" s="8" t="s">
        <v>103</v>
      </c>
      <c r="F56" s="9">
        <v>44750</v>
      </c>
      <c r="G56" s="10" t="s">
        <v>79</v>
      </c>
      <c r="H56" s="7">
        <v>680.48</v>
      </c>
      <c r="I56" s="7">
        <v>21.27</v>
      </c>
      <c r="J56" s="7">
        <v>220.05</v>
      </c>
      <c r="K56" s="7">
        <f t="shared" si="0"/>
        <v>921.8</v>
      </c>
      <c r="L56" s="23"/>
    </row>
    <row r="57" ht="28" customHeight="1" spans="1:12">
      <c r="A57" s="3">
        <v>54</v>
      </c>
      <c r="B57" s="12" t="s">
        <v>104</v>
      </c>
      <c r="C57" s="7" t="s">
        <v>25</v>
      </c>
      <c r="D57" s="7" t="s">
        <v>17</v>
      </c>
      <c r="E57" s="8" t="s">
        <v>105</v>
      </c>
      <c r="F57" s="9">
        <v>44750</v>
      </c>
      <c r="G57" s="10" t="s">
        <v>79</v>
      </c>
      <c r="H57" s="7">
        <v>680.48</v>
      </c>
      <c r="I57" s="7">
        <v>21.27</v>
      </c>
      <c r="J57" s="7">
        <v>220.05</v>
      </c>
      <c r="K57" s="7">
        <f t="shared" si="0"/>
        <v>921.8</v>
      </c>
      <c r="L57" s="23"/>
    </row>
    <row r="58" ht="28" customHeight="1" spans="1:12">
      <c r="A58" s="3">
        <v>55</v>
      </c>
      <c r="B58" s="12" t="s">
        <v>106</v>
      </c>
      <c r="C58" s="7" t="s">
        <v>16</v>
      </c>
      <c r="D58" s="7" t="s">
        <v>17</v>
      </c>
      <c r="E58" s="8" t="s">
        <v>107</v>
      </c>
      <c r="F58" s="9">
        <v>44750</v>
      </c>
      <c r="G58" s="10" t="s">
        <v>79</v>
      </c>
      <c r="H58" s="7">
        <v>680.48</v>
      </c>
      <c r="I58" s="7">
        <v>21.27</v>
      </c>
      <c r="J58" s="7">
        <v>220.05</v>
      </c>
      <c r="K58" s="7">
        <f t="shared" si="0"/>
        <v>921.8</v>
      </c>
      <c r="L58" s="23"/>
    </row>
    <row r="59" ht="28" customHeight="1" spans="1:12">
      <c r="A59" s="3">
        <v>56</v>
      </c>
      <c r="B59" s="12" t="s">
        <v>108</v>
      </c>
      <c r="C59" s="7" t="s">
        <v>16</v>
      </c>
      <c r="D59" s="7" t="s">
        <v>17</v>
      </c>
      <c r="E59" s="8" t="s">
        <v>109</v>
      </c>
      <c r="F59" s="9">
        <v>44750</v>
      </c>
      <c r="G59" s="10" t="s">
        <v>79</v>
      </c>
      <c r="H59" s="7">
        <v>680.48</v>
      </c>
      <c r="I59" s="7">
        <v>21.27</v>
      </c>
      <c r="J59" s="7">
        <v>220.05</v>
      </c>
      <c r="K59" s="7">
        <f t="shared" si="0"/>
        <v>921.8</v>
      </c>
      <c r="L59" s="23"/>
    </row>
    <row r="60" ht="28" customHeight="1" spans="1:12">
      <c r="A60" s="3">
        <v>57</v>
      </c>
      <c r="B60" s="12" t="s">
        <v>110</v>
      </c>
      <c r="C60" s="7" t="s">
        <v>16</v>
      </c>
      <c r="D60" s="7" t="s">
        <v>17</v>
      </c>
      <c r="E60" s="8" t="s">
        <v>111</v>
      </c>
      <c r="F60" s="9">
        <v>44750</v>
      </c>
      <c r="G60" s="10" t="s">
        <v>79</v>
      </c>
      <c r="H60" s="7">
        <v>680.48</v>
      </c>
      <c r="I60" s="7">
        <v>21.27</v>
      </c>
      <c r="J60" s="7">
        <v>220.05</v>
      </c>
      <c r="K60" s="7">
        <f t="shared" si="0"/>
        <v>921.8</v>
      </c>
      <c r="L60" s="23"/>
    </row>
    <row r="61" ht="28" customHeight="1" spans="1:12">
      <c r="A61" s="3">
        <v>58</v>
      </c>
      <c r="B61" s="12" t="s">
        <v>112</v>
      </c>
      <c r="C61" s="7" t="s">
        <v>16</v>
      </c>
      <c r="D61" s="7" t="s">
        <v>17</v>
      </c>
      <c r="E61" s="8" t="s">
        <v>113</v>
      </c>
      <c r="F61" s="9">
        <v>44750</v>
      </c>
      <c r="G61" s="10" t="s">
        <v>79</v>
      </c>
      <c r="H61" s="7">
        <v>680.48</v>
      </c>
      <c r="I61" s="7">
        <v>21.27</v>
      </c>
      <c r="J61" s="7">
        <v>220.05</v>
      </c>
      <c r="K61" s="7">
        <f t="shared" si="0"/>
        <v>921.8</v>
      </c>
      <c r="L61" s="23"/>
    </row>
    <row r="62" ht="28" customHeight="1" spans="1:12">
      <c r="A62" s="3">
        <v>59</v>
      </c>
      <c r="B62" s="12" t="s">
        <v>114</v>
      </c>
      <c r="C62" s="7" t="s">
        <v>16</v>
      </c>
      <c r="D62" s="7" t="s">
        <v>17</v>
      </c>
      <c r="E62" s="8" t="s">
        <v>115</v>
      </c>
      <c r="F62" s="9">
        <v>44750</v>
      </c>
      <c r="G62" s="10" t="s">
        <v>79</v>
      </c>
      <c r="H62" s="7">
        <v>680.48</v>
      </c>
      <c r="I62" s="7">
        <v>21.27</v>
      </c>
      <c r="J62" s="7">
        <v>220.05</v>
      </c>
      <c r="K62" s="7">
        <f t="shared" si="0"/>
        <v>921.8</v>
      </c>
      <c r="L62" s="23"/>
    </row>
    <row r="63" ht="28" customHeight="1" spans="1:12">
      <c r="A63" s="3">
        <v>60</v>
      </c>
      <c r="B63" s="12" t="s">
        <v>116</v>
      </c>
      <c r="C63" s="7" t="s">
        <v>16</v>
      </c>
      <c r="D63" s="7" t="s">
        <v>17</v>
      </c>
      <c r="E63" s="8" t="s">
        <v>117</v>
      </c>
      <c r="F63" s="9">
        <v>44750</v>
      </c>
      <c r="G63" s="10" t="s">
        <v>79</v>
      </c>
      <c r="H63" s="7">
        <v>680.48</v>
      </c>
      <c r="I63" s="7">
        <v>21.27</v>
      </c>
      <c r="J63" s="7">
        <v>220.05</v>
      </c>
      <c r="K63" s="7">
        <f t="shared" si="0"/>
        <v>921.8</v>
      </c>
      <c r="L63" s="24"/>
    </row>
    <row r="64" ht="28" customHeight="1" spans="1:12">
      <c r="A64" s="3">
        <v>61</v>
      </c>
      <c r="B64" s="12" t="s">
        <v>118</v>
      </c>
      <c r="C64" s="7" t="s">
        <v>16</v>
      </c>
      <c r="D64" s="7" t="s">
        <v>17</v>
      </c>
      <c r="E64" s="8" t="s">
        <v>119</v>
      </c>
      <c r="F64" s="13">
        <v>44759</v>
      </c>
      <c r="G64" s="10" t="s">
        <v>120</v>
      </c>
      <c r="H64" s="7">
        <f>680.48*2</f>
        <v>1360.96</v>
      </c>
      <c r="I64" s="7">
        <f>21.27*2</f>
        <v>42.54</v>
      </c>
      <c r="J64" s="7">
        <f>289.2*2</f>
        <v>578.4</v>
      </c>
      <c r="K64" s="7">
        <f t="shared" si="0"/>
        <v>1981.9</v>
      </c>
      <c r="L64" s="22" t="s">
        <v>121</v>
      </c>
    </row>
    <row r="65" ht="28" customHeight="1" spans="1:12">
      <c r="A65" s="3">
        <v>62</v>
      </c>
      <c r="B65" s="12" t="s">
        <v>122</v>
      </c>
      <c r="C65" s="7" t="s">
        <v>25</v>
      </c>
      <c r="D65" s="7" t="s">
        <v>17</v>
      </c>
      <c r="E65" s="8" t="s">
        <v>123</v>
      </c>
      <c r="F65" s="13">
        <v>44759</v>
      </c>
      <c r="G65" s="10" t="s">
        <v>124</v>
      </c>
      <c r="H65" s="7">
        <f t="shared" ref="H65:H76" si="1">680.48*5</f>
        <v>3402.4</v>
      </c>
      <c r="I65" s="7">
        <f t="shared" ref="I65:I76" si="2">21.27*5</f>
        <v>106.35</v>
      </c>
      <c r="J65" s="7">
        <f t="shared" ref="J65:J76" si="3">289.2*5</f>
        <v>1446</v>
      </c>
      <c r="K65" s="7">
        <f t="shared" si="0"/>
        <v>4954.75</v>
      </c>
      <c r="L65" s="23"/>
    </row>
    <row r="66" ht="28" customHeight="1" spans="1:12">
      <c r="A66" s="3">
        <v>63</v>
      </c>
      <c r="B66" s="12" t="s">
        <v>125</v>
      </c>
      <c r="C66" s="7" t="s">
        <v>25</v>
      </c>
      <c r="D66" s="7" t="s">
        <v>17</v>
      </c>
      <c r="E66" s="8" t="s">
        <v>126</v>
      </c>
      <c r="F66" s="13">
        <v>44759</v>
      </c>
      <c r="G66" s="10" t="s">
        <v>124</v>
      </c>
      <c r="H66" s="7">
        <f t="shared" si="1"/>
        <v>3402.4</v>
      </c>
      <c r="I66" s="7">
        <f t="shared" si="2"/>
        <v>106.35</v>
      </c>
      <c r="J66" s="7">
        <f t="shared" si="3"/>
        <v>1446</v>
      </c>
      <c r="K66" s="7">
        <f t="shared" si="0"/>
        <v>4954.75</v>
      </c>
      <c r="L66" s="23"/>
    </row>
    <row r="67" ht="28" customHeight="1" spans="1:12">
      <c r="A67" s="3">
        <v>64</v>
      </c>
      <c r="B67" s="12" t="s">
        <v>127</v>
      </c>
      <c r="C67" s="7" t="s">
        <v>25</v>
      </c>
      <c r="D67" s="7" t="s">
        <v>17</v>
      </c>
      <c r="E67" s="8" t="s">
        <v>128</v>
      </c>
      <c r="F67" s="13">
        <v>44759</v>
      </c>
      <c r="G67" s="10" t="s">
        <v>124</v>
      </c>
      <c r="H67" s="7">
        <f t="shared" si="1"/>
        <v>3402.4</v>
      </c>
      <c r="I67" s="7">
        <f t="shared" si="2"/>
        <v>106.35</v>
      </c>
      <c r="J67" s="7">
        <f t="shared" si="3"/>
        <v>1446</v>
      </c>
      <c r="K67" s="7">
        <f t="shared" si="0"/>
        <v>4954.75</v>
      </c>
      <c r="L67" s="23"/>
    </row>
    <row r="68" ht="28" customHeight="1" spans="1:12">
      <c r="A68" s="3">
        <v>65</v>
      </c>
      <c r="B68" s="12" t="s">
        <v>129</v>
      </c>
      <c r="C68" s="7" t="s">
        <v>16</v>
      </c>
      <c r="D68" s="7" t="s">
        <v>17</v>
      </c>
      <c r="E68" s="8" t="s">
        <v>130</v>
      </c>
      <c r="F68" s="13">
        <v>44762</v>
      </c>
      <c r="G68" s="10" t="s">
        <v>124</v>
      </c>
      <c r="H68" s="7">
        <f t="shared" si="1"/>
        <v>3402.4</v>
      </c>
      <c r="I68" s="7">
        <f t="shared" si="2"/>
        <v>106.35</v>
      </c>
      <c r="J68" s="7">
        <f t="shared" si="3"/>
        <v>1446</v>
      </c>
      <c r="K68" s="7">
        <f t="shared" ref="K68:K131" si="4">SUM(H68:J68)</f>
        <v>4954.75</v>
      </c>
      <c r="L68" s="23"/>
    </row>
    <row r="69" ht="28" customHeight="1" spans="1:12">
      <c r="A69" s="3">
        <v>66</v>
      </c>
      <c r="B69" s="12" t="s">
        <v>131</v>
      </c>
      <c r="C69" s="7" t="s">
        <v>25</v>
      </c>
      <c r="D69" s="7" t="s">
        <v>17</v>
      </c>
      <c r="E69" s="8" t="s">
        <v>132</v>
      </c>
      <c r="F69" s="13" t="s">
        <v>133</v>
      </c>
      <c r="G69" s="10" t="s">
        <v>124</v>
      </c>
      <c r="H69" s="7">
        <f t="shared" si="1"/>
        <v>3402.4</v>
      </c>
      <c r="I69" s="7">
        <f t="shared" si="2"/>
        <v>106.35</v>
      </c>
      <c r="J69" s="7">
        <f t="shared" si="3"/>
        <v>1446</v>
      </c>
      <c r="K69" s="7">
        <f t="shared" si="4"/>
        <v>4954.75</v>
      </c>
      <c r="L69" s="23"/>
    </row>
    <row r="70" ht="28" customHeight="1" spans="1:12">
      <c r="A70" s="3">
        <v>67</v>
      </c>
      <c r="B70" s="12" t="s">
        <v>134</v>
      </c>
      <c r="C70" s="7" t="s">
        <v>16</v>
      </c>
      <c r="D70" s="7" t="s">
        <v>17</v>
      </c>
      <c r="E70" s="8" t="s">
        <v>135</v>
      </c>
      <c r="F70" s="13" t="s">
        <v>133</v>
      </c>
      <c r="G70" s="10" t="s">
        <v>124</v>
      </c>
      <c r="H70" s="7">
        <f t="shared" si="1"/>
        <v>3402.4</v>
      </c>
      <c r="I70" s="7">
        <f t="shared" si="2"/>
        <v>106.35</v>
      </c>
      <c r="J70" s="7">
        <f t="shared" si="3"/>
        <v>1446</v>
      </c>
      <c r="K70" s="7">
        <f t="shared" si="4"/>
        <v>4954.75</v>
      </c>
      <c r="L70" s="23"/>
    </row>
    <row r="71" ht="28" customHeight="1" spans="1:12">
      <c r="A71" s="3">
        <v>68</v>
      </c>
      <c r="B71" s="12" t="s">
        <v>136</v>
      </c>
      <c r="C71" s="7" t="s">
        <v>25</v>
      </c>
      <c r="D71" s="7" t="s">
        <v>17</v>
      </c>
      <c r="E71" s="8" t="s">
        <v>137</v>
      </c>
      <c r="F71" s="13" t="s">
        <v>133</v>
      </c>
      <c r="G71" s="10" t="s">
        <v>124</v>
      </c>
      <c r="H71" s="7">
        <f t="shared" si="1"/>
        <v>3402.4</v>
      </c>
      <c r="I71" s="7">
        <f t="shared" si="2"/>
        <v>106.35</v>
      </c>
      <c r="J71" s="7">
        <f t="shared" si="3"/>
        <v>1446</v>
      </c>
      <c r="K71" s="7">
        <f t="shared" si="4"/>
        <v>4954.75</v>
      </c>
      <c r="L71" s="23"/>
    </row>
    <row r="72" ht="28" customHeight="1" spans="1:12">
      <c r="A72" s="3">
        <v>69</v>
      </c>
      <c r="B72" s="12" t="s">
        <v>138</v>
      </c>
      <c r="C72" s="7" t="s">
        <v>25</v>
      </c>
      <c r="D72" s="7" t="s">
        <v>17</v>
      </c>
      <c r="E72" s="8" t="s">
        <v>139</v>
      </c>
      <c r="F72" s="13" t="s">
        <v>133</v>
      </c>
      <c r="G72" s="10" t="s">
        <v>124</v>
      </c>
      <c r="H72" s="7">
        <f t="shared" si="1"/>
        <v>3402.4</v>
      </c>
      <c r="I72" s="7">
        <f t="shared" si="2"/>
        <v>106.35</v>
      </c>
      <c r="J72" s="7">
        <f t="shared" si="3"/>
        <v>1446</v>
      </c>
      <c r="K72" s="7">
        <f t="shared" si="4"/>
        <v>4954.75</v>
      </c>
      <c r="L72" s="23"/>
    </row>
    <row r="73" ht="28" customHeight="1" spans="1:12">
      <c r="A73" s="3">
        <v>70</v>
      </c>
      <c r="B73" s="12" t="s">
        <v>140</v>
      </c>
      <c r="C73" s="7" t="s">
        <v>25</v>
      </c>
      <c r="D73" s="7" t="s">
        <v>17</v>
      </c>
      <c r="E73" s="8" t="s">
        <v>49</v>
      </c>
      <c r="F73" s="13" t="s">
        <v>141</v>
      </c>
      <c r="G73" s="10" t="s">
        <v>124</v>
      </c>
      <c r="H73" s="7">
        <f t="shared" si="1"/>
        <v>3402.4</v>
      </c>
      <c r="I73" s="7">
        <f t="shared" si="2"/>
        <v>106.35</v>
      </c>
      <c r="J73" s="7">
        <f t="shared" si="3"/>
        <v>1446</v>
      </c>
      <c r="K73" s="7">
        <f t="shared" si="4"/>
        <v>4954.75</v>
      </c>
      <c r="L73" s="23"/>
    </row>
    <row r="74" ht="28" customHeight="1" spans="1:12">
      <c r="A74" s="3">
        <v>71</v>
      </c>
      <c r="B74" s="12" t="s">
        <v>142</v>
      </c>
      <c r="C74" s="7" t="s">
        <v>25</v>
      </c>
      <c r="D74" s="7" t="s">
        <v>17</v>
      </c>
      <c r="E74" s="8" t="s">
        <v>143</v>
      </c>
      <c r="F74" s="13" t="s">
        <v>141</v>
      </c>
      <c r="G74" s="10" t="s">
        <v>124</v>
      </c>
      <c r="H74" s="7">
        <f t="shared" si="1"/>
        <v>3402.4</v>
      </c>
      <c r="I74" s="7">
        <f t="shared" si="2"/>
        <v>106.35</v>
      </c>
      <c r="J74" s="7">
        <f t="shared" si="3"/>
        <v>1446</v>
      </c>
      <c r="K74" s="7">
        <f t="shared" si="4"/>
        <v>4954.75</v>
      </c>
      <c r="L74" s="23"/>
    </row>
    <row r="75" ht="28" customHeight="1" spans="1:12">
      <c r="A75" s="3">
        <v>72</v>
      </c>
      <c r="B75" s="12" t="s">
        <v>144</v>
      </c>
      <c r="C75" s="7" t="s">
        <v>25</v>
      </c>
      <c r="D75" s="7" t="s">
        <v>17</v>
      </c>
      <c r="E75" s="8" t="s">
        <v>145</v>
      </c>
      <c r="F75" s="13" t="s">
        <v>133</v>
      </c>
      <c r="G75" s="10" t="s">
        <v>124</v>
      </c>
      <c r="H75" s="7">
        <f t="shared" si="1"/>
        <v>3402.4</v>
      </c>
      <c r="I75" s="7">
        <f t="shared" si="2"/>
        <v>106.35</v>
      </c>
      <c r="J75" s="7">
        <f t="shared" si="3"/>
        <v>1446</v>
      </c>
      <c r="K75" s="7">
        <f t="shared" si="4"/>
        <v>4954.75</v>
      </c>
      <c r="L75" s="23"/>
    </row>
    <row r="76" ht="28" customHeight="1" spans="1:12">
      <c r="A76" s="3">
        <v>73</v>
      </c>
      <c r="B76" s="12" t="s">
        <v>146</v>
      </c>
      <c r="C76" s="7" t="s">
        <v>16</v>
      </c>
      <c r="D76" s="7" t="s">
        <v>17</v>
      </c>
      <c r="E76" s="8" t="s">
        <v>147</v>
      </c>
      <c r="F76" s="13">
        <v>44645</v>
      </c>
      <c r="G76" s="10" t="s">
        <v>124</v>
      </c>
      <c r="H76" s="7">
        <f t="shared" si="1"/>
        <v>3402.4</v>
      </c>
      <c r="I76" s="7">
        <f t="shared" si="2"/>
        <v>106.35</v>
      </c>
      <c r="J76" s="7">
        <f t="shared" si="3"/>
        <v>1446</v>
      </c>
      <c r="K76" s="7">
        <f t="shared" si="4"/>
        <v>4954.75</v>
      </c>
      <c r="L76" s="23"/>
    </row>
    <row r="77" ht="28" customHeight="1" spans="1:12">
      <c r="A77" s="3">
        <v>74</v>
      </c>
      <c r="B77" s="12" t="s">
        <v>148</v>
      </c>
      <c r="C77" s="7" t="s">
        <v>25</v>
      </c>
      <c r="D77" s="7" t="s">
        <v>17</v>
      </c>
      <c r="E77" s="8" t="s">
        <v>149</v>
      </c>
      <c r="F77" s="13" t="s">
        <v>133</v>
      </c>
      <c r="G77" s="10" t="s">
        <v>150</v>
      </c>
      <c r="H77" s="7">
        <f>680.48*3</f>
        <v>2041.44</v>
      </c>
      <c r="I77" s="7">
        <f>21.27*3</f>
        <v>63.81</v>
      </c>
      <c r="J77" s="7">
        <f>289.2*3</f>
        <v>867.6</v>
      </c>
      <c r="K77" s="7">
        <f t="shared" si="4"/>
        <v>2972.85</v>
      </c>
      <c r="L77" s="23"/>
    </row>
    <row r="78" ht="28" customHeight="1" spans="1:12">
      <c r="A78" s="3">
        <v>75</v>
      </c>
      <c r="B78" s="12" t="s">
        <v>151</v>
      </c>
      <c r="C78" s="7" t="s">
        <v>16</v>
      </c>
      <c r="D78" s="7" t="s">
        <v>17</v>
      </c>
      <c r="E78" s="8" t="s">
        <v>152</v>
      </c>
      <c r="F78" s="13" t="s">
        <v>153</v>
      </c>
      <c r="G78" s="10" t="s">
        <v>124</v>
      </c>
      <c r="H78" s="7">
        <f t="shared" ref="H78:H81" si="5">680.48*5</f>
        <v>3402.4</v>
      </c>
      <c r="I78" s="7">
        <f t="shared" ref="I78:I81" si="6">21.27*5</f>
        <v>106.35</v>
      </c>
      <c r="J78" s="7">
        <f t="shared" ref="J78:J81" si="7">289.2*5</f>
        <v>1446</v>
      </c>
      <c r="K78" s="7">
        <f t="shared" si="4"/>
        <v>4954.75</v>
      </c>
      <c r="L78" s="23"/>
    </row>
    <row r="79" ht="28" customHeight="1" spans="1:12">
      <c r="A79" s="3">
        <v>76</v>
      </c>
      <c r="B79" s="12" t="s">
        <v>154</v>
      </c>
      <c r="C79" s="7" t="s">
        <v>25</v>
      </c>
      <c r="D79" s="7" t="s">
        <v>17</v>
      </c>
      <c r="E79" s="8" t="s">
        <v>155</v>
      </c>
      <c r="F79" s="13" t="s">
        <v>133</v>
      </c>
      <c r="G79" s="10" t="s">
        <v>124</v>
      </c>
      <c r="H79" s="7">
        <f t="shared" si="5"/>
        <v>3402.4</v>
      </c>
      <c r="I79" s="7">
        <f t="shared" si="6"/>
        <v>106.35</v>
      </c>
      <c r="J79" s="7">
        <f t="shared" si="7"/>
        <v>1446</v>
      </c>
      <c r="K79" s="7">
        <f t="shared" si="4"/>
        <v>4954.75</v>
      </c>
      <c r="L79" s="23"/>
    </row>
    <row r="80" ht="28" customHeight="1" spans="1:12">
      <c r="A80" s="3">
        <v>77</v>
      </c>
      <c r="B80" s="12" t="s">
        <v>156</v>
      </c>
      <c r="C80" s="7" t="s">
        <v>25</v>
      </c>
      <c r="D80" s="7" t="s">
        <v>17</v>
      </c>
      <c r="E80" s="8" t="s">
        <v>157</v>
      </c>
      <c r="F80" s="13" t="s">
        <v>133</v>
      </c>
      <c r="G80" s="10" t="s">
        <v>124</v>
      </c>
      <c r="H80" s="7">
        <f t="shared" si="5"/>
        <v>3402.4</v>
      </c>
      <c r="I80" s="7">
        <f t="shared" si="6"/>
        <v>106.35</v>
      </c>
      <c r="J80" s="7">
        <f t="shared" si="7"/>
        <v>1446</v>
      </c>
      <c r="K80" s="7">
        <f t="shared" si="4"/>
        <v>4954.75</v>
      </c>
      <c r="L80" s="23"/>
    </row>
    <row r="81" ht="28" customHeight="1" spans="1:12">
      <c r="A81" s="3">
        <v>78</v>
      </c>
      <c r="B81" s="12" t="s">
        <v>158</v>
      </c>
      <c r="C81" s="7" t="s">
        <v>25</v>
      </c>
      <c r="D81" s="7" t="s">
        <v>17</v>
      </c>
      <c r="E81" s="8" t="s">
        <v>159</v>
      </c>
      <c r="F81" s="13" t="s">
        <v>133</v>
      </c>
      <c r="G81" s="10" t="s">
        <v>124</v>
      </c>
      <c r="H81" s="7">
        <f t="shared" si="5"/>
        <v>3402.4</v>
      </c>
      <c r="I81" s="7">
        <f t="shared" si="6"/>
        <v>106.35</v>
      </c>
      <c r="J81" s="7">
        <f t="shared" si="7"/>
        <v>1446</v>
      </c>
      <c r="K81" s="7">
        <f t="shared" si="4"/>
        <v>4954.75</v>
      </c>
      <c r="L81" s="23"/>
    </row>
    <row r="82" ht="28" customHeight="1" spans="1:12">
      <c r="A82" s="3">
        <v>79</v>
      </c>
      <c r="B82" s="12" t="s">
        <v>160</v>
      </c>
      <c r="C82" s="7" t="s">
        <v>25</v>
      </c>
      <c r="D82" s="7" t="s">
        <v>17</v>
      </c>
      <c r="E82" s="8" t="s">
        <v>161</v>
      </c>
      <c r="F82" s="13" t="s">
        <v>133</v>
      </c>
      <c r="G82" s="10" t="s">
        <v>150</v>
      </c>
      <c r="H82" s="7">
        <f>680.48*3</f>
        <v>2041.44</v>
      </c>
      <c r="I82" s="7">
        <f>21.27*3</f>
        <v>63.81</v>
      </c>
      <c r="J82" s="7">
        <f>289.2*3</f>
        <v>867.6</v>
      </c>
      <c r="K82" s="7">
        <f t="shared" si="4"/>
        <v>2972.85</v>
      </c>
      <c r="L82" s="23"/>
    </row>
    <row r="83" ht="28" customHeight="1" spans="1:12">
      <c r="A83" s="3">
        <v>80</v>
      </c>
      <c r="B83" s="12" t="s">
        <v>162</v>
      </c>
      <c r="C83" s="7" t="s">
        <v>16</v>
      </c>
      <c r="D83" s="7" t="s">
        <v>17</v>
      </c>
      <c r="E83" s="8" t="s">
        <v>163</v>
      </c>
      <c r="F83" s="13" t="s">
        <v>133</v>
      </c>
      <c r="G83" s="10" t="s">
        <v>124</v>
      </c>
      <c r="H83" s="7">
        <f>680.48*5</f>
        <v>3402.4</v>
      </c>
      <c r="I83" s="7">
        <f>21.27*5</f>
        <v>106.35</v>
      </c>
      <c r="J83" s="7">
        <f t="shared" ref="J83:J101" si="8">289.2*5</f>
        <v>1446</v>
      </c>
      <c r="K83" s="7">
        <f t="shared" si="4"/>
        <v>4954.75</v>
      </c>
      <c r="L83" s="23"/>
    </row>
    <row r="84" ht="28" customHeight="1" spans="1:12">
      <c r="A84" s="3">
        <v>81</v>
      </c>
      <c r="B84" s="12" t="s">
        <v>164</v>
      </c>
      <c r="C84" s="7" t="s">
        <v>25</v>
      </c>
      <c r="D84" s="7" t="s">
        <v>17</v>
      </c>
      <c r="E84" s="8" t="s">
        <v>165</v>
      </c>
      <c r="F84" s="13" t="s">
        <v>133</v>
      </c>
      <c r="G84" s="10" t="s">
        <v>166</v>
      </c>
      <c r="H84" s="7">
        <f>680.48*3</f>
        <v>2041.44</v>
      </c>
      <c r="I84" s="7">
        <f>21.27*3</f>
        <v>63.81</v>
      </c>
      <c r="J84" s="7">
        <f>289.2*3</f>
        <v>867.6</v>
      </c>
      <c r="K84" s="7">
        <f t="shared" si="4"/>
        <v>2972.85</v>
      </c>
      <c r="L84" s="23"/>
    </row>
    <row r="85" ht="28" customHeight="1" spans="1:12">
      <c r="A85" s="3">
        <v>82</v>
      </c>
      <c r="B85" s="12" t="s">
        <v>167</v>
      </c>
      <c r="C85" s="7" t="s">
        <v>25</v>
      </c>
      <c r="D85" s="7" t="s">
        <v>17</v>
      </c>
      <c r="E85" s="8" t="s">
        <v>168</v>
      </c>
      <c r="F85" s="13" t="s">
        <v>133</v>
      </c>
      <c r="G85" s="10" t="s">
        <v>169</v>
      </c>
      <c r="H85" s="7">
        <f>680.48*2</f>
        <v>1360.96</v>
      </c>
      <c r="I85" s="7">
        <f>21.27*2</f>
        <v>42.54</v>
      </c>
      <c r="J85" s="7">
        <f>289.2*2</f>
        <v>578.4</v>
      </c>
      <c r="K85" s="7">
        <f t="shared" si="4"/>
        <v>1981.9</v>
      </c>
      <c r="L85" s="23"/>
    </row>
    <row r="86" ht="28" customHeight="1" spans="1:12">
      <c r="A86" s="3">
        <v>83</v>
      </c>
      <c r="B86" s="12" t="s">
        <v>170</v>
      </c>
      <c r="C86" s="7" t="s">
        <v>25</v>
      </c>
      <c r="D86" s="7" t="s">
        <v>17</v>
      </c>
      <c r="E86" s="8" t="s">
        <v>171</v>
      </c>
      <c r="F86" s="13" t="s">
        <v>133</v>
      </c>
      <c r="G86" s="10" t="s">
        <v>169</v>
      </c>
      <c r="H86" s="7">
        <f>680.48*2</f>
        <v>1360.96</v>
      </c>
      <c r="I86" s="7">
        <f>21.27*2</f>
        <v>42.54</v>
      </c>
      <c r="J86" s="7">
        <f>289.2*2</f>
        <v>578.4</v>
      </c>
      <c r="K86" s="7">
        <f t="shared" si="4"/>
        <v>1981.9</v>
      </c>
      <c r="L86" s="24"/>
    </row>
    <row r="87" ht="28" customHeight="1" spans="1:12">
      <c r="A87" s="3">
        <v>84</v>
      </c>
      <c r="B87" s="12" t="s">
        <v>172</v>
      </c>
      <c r="C87" s="7" t="s">
        <v>16</v>
      </c>
      <c r="D87" s="7" t="s">
        <v>17</v>
      </c>
      <c r="E87" s="8" t="s">
        <v>173</v>
      </c>
      <c r="F87" s="13" t="s">
        <v>174</v>
      </c>
      <c r="G87" s="9" t="s">
        <v>175</v>
      </c>
      <c r="H87" s="7">
        <v>3402.4</v>
      </c>
      <c r="I87" s="7">
        <v>106.35</v>
      </c>
      <c r="J87" s="7">
        <f t="shared" si="8"/>
        <v>1446</v>
      </c>
      <c r="K87" s="7">
        <f t="shared" si="4"/>
        <v>4954.75</v>
      </c>
      <c r="L87" s="22" t="s">
        <v>176</v>
      </c>
    </row>
    <row r="88" ht="28" customHeight="1" spans="1:12">
      <c r="A88" s="3">
        <v>85</v>
      </c>
      <c r="B88" s="12" t="s">
        <v>177</v>
      </c>
      <c r="C88" s="7" t="s">
        <v>16</v>
      </c>
      <c r="D88" s="7" t="s">
        <v>17</v>
      </c>
      <c r="E88" s="8" t="s">
        <v>178</v>
      </c>
      <c r="F88" s="13" t="s">
        <v>179</v>
      </c>
      <c r="G88" s="9" t="s">
        <v>175</v>
      </c>
      <c r="H88" s="7">
        <v>3402.4</v>
      </c>
      <c r="I88" s="7">
        <v>106.35</v>
      </c>
      <c r="J88" s="7">
        <f t="shared" si="8"/>
        <v>1446</v>
      </c>
      <c r="K88" s="7">
        <f t="shared" si="4"/>
        <v>4954.75</v>
      </c>
      <c r="L88" s="23"/>
    </row>
    <row r="89" ht="28" customHeight="1" spans="1:12">
      <c r="A89" s="3">
        <v>86</v>
      </c>
      <c r="B89" s="12" t="s">
        <v>180</v>
      </c>
      <c r="C89" s="7" t="s">
        <v>16</v>
      </c>
      <c r="D89" s="7" t="s">
        <v>17</v>
      </c>
      <c r="E89" s="8" t="s">
        <v>181</v>
      </c>
      <c r="F89" s="13" t="s">
        <v>174</v>
      </c>
      <c r="G89" s="9" t="s">
        <v>175</v>
      </c>
      <c r="H89" s="7">
        <v>3402.4</v>
      </c>
      <c r="I89" s="7">
        <v>106.35</v>
      </c>
      <c r="J89" s="7">
        <f t="shared" si="8"/>
        <v>1446</v>
      </c>
      <c r="K89" s="7">
        <f t="shared" si="4"/>
        <v>4954.75</v>
      </c>
      <c r="L89" s="23"/>
    </row>
    <row r="90" ht="28" customHeight="1" spans="1:12">
      <c r="A90" s="3">
        <v>87</v>
      </c>
      <c r="B90" s="12" t="s">
        <v>182</v>
      </c>
      <c r="C90" s="7" t="s">
        <v>16</v>
      </c>
      <c r="D90" s="7" t="s">
        <v>17</v>
      </c>
      <c r="E90" s="8" t="s">
        <v>183</v>
      </c>
      <c r="F90" s="13" t="s">
        <v>174</v>
      </c>
      <c r="G90" s="9" t="s">
        <v>175</v>
      </c>
      <c r="H90" s="7">
        <v>3402.4</v>
      </c>
      <c r="I90" s="7">
        <v>106.35</v>
      </c>
      <c r="J90" s="7">
        <f t="shared" si="8"/>
        <v>1446</v>
      </c>
      <c r="K90" s="7">
        <f t="shared" si="4"/>
        <v>4954.75</v>
      </c>
      <c r="L90" s="23"/>
    </row>
    <row r="91" ht="28" customHeight="1" spans="1:12">
      <c r="A91" s="3">
        <v>88</v>
      </c>
      <c r="B91" s="12" t="s">
        <v>184</v>
      </c>
      <c r="C91" s="7" t="s">
        <v>16</v>
      </c>
      <c r="D91" s="7" t="s">
        <v>17</v>
      </c>
      <c r="E91" s="8" t="s">
        <v>185</v>
      </c>
      <c r="F91" s="13" t="s">
        <v>174</v>
      </c>
      <c r="G91" s="9" t="s">
        <v>175</v>
      </c>
      <c r="H91" s="7">
        <v>3402.4</v>
      </c>
      <c r="I91" s="7">
        <v>106.35</v>
      </c>
      <c r="J91" s="7">
        <f t="shared" si="8"/>
        <v>1446</v>
      </c>
      <c r="K91" s="7">
        <f t="shared" si="4"/>
        <v>4954.75</v>
      </c>
      <c r="L91" s="23"/>
    </row>
    <row r="92" ht="28" customHeight="1" spans="1:12">
      <c r="A92" s="3">
        <v>89</v>
      </c>
      <c r="B92" s="12" t="s">
        <v>186</v>
      </c>
      <c r="C92" s="7" t="s">
        <v>25</v>
      </c>
      <c r="D92" s="7" t="s">
        <v>17</v>
      </c>
      <c r="E92" s="8" t="s">
        <v>95</v>
      </c>
      <c r="F92" s="13" t="s">
        <v>174</v>
      </c>
      <c r="G92" s="9" t="s">
        <v>175</v>
      </c>
      <c r="H92" s="7">
        <v>3402.4</v>
      </c>
      <c r="I92" s="7">
        <v>106.35</v>
      </c>
      <c r="J92" s="7">
        <f t="shared" si="8"/>
        <v>1446</v>
      </c>
      <c r="K92" s="7">
        <f t="shared" si="4"/>
        <v>4954.75</v>
      </c>
      <c r="L92" s="23"/>
    </row>
    <row r="93" ht="28" customHeight="1" spans="1:12">
      <c r="A93" s="3">
        <v>90</v>
      </c>
      <c r="B93" s="12" t="s">
        <v>187</v>
      </c>
      <c r="C93" s="7" t="s">
        <v>25</v>
      </c>
      <c r="D93" s="7" t="s">
        <v>17</v>
      </c>
      <c r="E93" s="8" t="s">
        <v>188</v>
      </c>
      <c r="F93" s="13" t="s">
        <v>174</v>
      </c>
      <c r="G93" s="9" t="s">
        <v>175</v>
      </c>
      <c r="H93" s="7">
        <v>3402.4</v>
      </c>
      <c r="I93" s="7">
        <v>106.35</v>
      </c>
      <c r="J93" s="7">
        <f t="shared" si="8"/>
        <v>1446</v>
      </c>
      <c r="K93" s="7">
        <f t="shared" si="4"/>
        <v>4954.75</v>
      </c>
      <c r="L93" s="23"/>
    </row>
    <row r="94" ht="28" customHeight="1" spans="1:12">
      <c r="A94" s="3">
        <v>91</v>
      </c>
      <c r="B94" s="12" t="s">
        <v>189</v>
      </c>
      <c r="C94" s="7" t="s">
        <v>16</v>
      </c>
      <c r="D94" s="7" t="s">
        <v>17</v>
      </c>
      <c r="E94" s="8" t="s">
        <v>190</v>
      </c>
      <c r="F94" s="13" t="s">
        <v>174</v>
      </c>
      <c r="G94" s="9" t="s">
        <v>175</v>
      </c>
      <c r="H94" s="7">
        <v>3402.4</v>
      </c>
      <c r="I94" s="7">
        <v>106.35</v>
      </c>
      <c r="J94" s="7">
        <f t="shared" si="8"/>
        <v>1446</v>
      </c>
      <c r="K94" s="7">
        <f t="shared" si="4"/>
        <v>4954.75</v>
      </c>
      <c r="L94" s="23"/>
    </row>
    <row r="95" ht="28" customHeight="1" spans="1:12">
      <c r="A95" s="3">
        <v>92</v>
      </c>
      <c r="B95" s="12" t="s">
        <v>191</v>
      </c>
      <c r="C95" s="7" t="s">
        <v>16</v>
      </c>
      <c r="D95" s="7" t="s">
        <v>17</v>
      </c>
      <c r="E95" s="8" t="s">
        <v>192</v>
      </c>
      <c r="F95" s="13" t="s">
        <v>193</v>
      </c>
      <c r="G95" s="9" t="s">
        <v>175</v>
      </c>
      <c r="H95" s="7">
        <v>3402.4</v>
      </c>
      <c r="I95" s="7">
        <v>106.35</v>
      </c>
      <c r="J95" s="7">
        <f t="shared" si="8"/>
        <v>1446</v>
      </c>
      <c r="K95" s="7">
        <f t="shared" si="4"/>
        <v>4954.75</v>
      </c>
      <c r="L95" s="23"/>
    </row>
    <row r="96" ht="28" customHeight="1" spans="1:12">
      <c r="A96" s="3">
        <v>93</v>
      </c>
      <c r="B96" s="12" t="s">
        <v>194</v>
      </c>
      <c r="C96" s="7" t="s">
        <v>16</v>
      </c>
      <c r="D96" s="7" t="s">
        <v>17</v>
      </c>
      <c r="E96" s="8" t="s">
        <v>195</v>
      </c>
      <c r="F96" s="13" t="s">
        <v>196</v>
      </c>
      <c r="G96" s="9" t="s">
        <v>175</v>
      </c>
      <c r="H96" s="7">
        <v>3402.4</v>
      </c>
      <c r="I96" s="7">
        <v>106.35</v>
      </c>
      <c r="J96" s="7">
        <f t="shared" si="8"/>
        <v>1446</v>
      </c>
      <c r="K96" s="7">
        <f t="shared" si="4"/>
        <v>4954.75</v>
      </c>
      <c r="L96" s="23"/>
    </row>
    <row r="97" ht="28" customHeight="1" spans="1:12">
      <c r="A97" s="3">
        <v>94</v>
      </c>
      <c r="B97" s="12" t="s">
        <v>197</v>
      </c>
      <c r="C97" s="7" t="s">
        <v>16</v>
      </c>
      <c r="D97" s="7" t="s">
        <v>17</v>
      </c>
      <c r="E97" s="8" t="s">
        <v>198</v>
      </c>
      <c r="F97" s="13" t="s">
        <v>199</v>
      </c>
      <c r="G97" s="9" t="s">
        <v>175</v>
      </c>
      <c r="H97" s="7">
        <v>3402.4</v>
      </c>
      <c r="I97" s="7">
        <v>106.35</v>
      </c>
      <c r="J97" s="7">
        <f t="shared" si="8"/>
        <v>1446</v>
      </c>
      <c r="K97" s="7">
        <f t="shared" si="4"/>
        <v>4954.75</v>
      </c>
      <c r="L97" s="23"/>
    </row>
    <row r="98" ht="28" customHeight="1" spans="1:12">
      <c r="A98" s="3">
        <v>95</v>
      </c>
      <c r="B98" s="12" t="s">
        <v>200</v>
      </c>
      <c r="C98" s="7" t="s">
        <v>16</v>
      </c>
      <c r="D98" s="7" t="s">
        <v>17</v>
      </c>
      <c r="E98" s="8" t="s">
        <v>201</v>
      </c>
      <c r="F98" s="13" t="s">
        <v>202</v>
      </c>
      <c r="G98" s="9" t="s">
        <v>175</v>
      </c>
      <c r="H98" s="7">
        <v>3402.4</v>
      </c>
      <c r="I98" s="7">
        <v>106.35</v>
      </c>
      <c r="J98" s="7">
        <f t="shared" si="8"/>
        <v>1446</v>
      </c>
      <c r="K98" s="7">
        <f t="shared" si="4"/>
        <v>4954.75</v>
      </c>
      <c r="L98" s="23"/>
    </row>
    <row r="99" ht="28" customHeight="1" spans="1:12">
      <c r="A99" s="3">
        <v>96</v>
      </c>
      <c r="B99" s="12" t="s">
        <v>203</v>
      </c>
      <c r="C99" s="7" t="s">
        <v>16</v>
      </c>
      <c r="D99" s="7" t="s">
        <v>17</v>
      </c>
      <c r="E99" s="8" t="s">
        <v>204</v>
      </c>
      <c r="F99" s="13" t="s">
        <v>193</v>
      </c>
      <c r="G99" s="9" t="s">
        <v>175</v>
      </c>
      <c r="H99" s="7">
        <v>3402.4</v>
      </c>
      <c r="I99" s="7">
        <v>106.35</v>
      </c>
      <c r="J99" s="7">
        <f t="shared" si="8"/>
        <v>1446</v>
      </c>
      <c r="K99" s="7">
        <f t="shared" si="4"/>
        <v>4954.75</v>
      </c>
      <c r="L99" s="23"/>
    </row>
    <row r="100" ht="28" customHeight="1" spans="1:12">
      <c r="A100" s="3">
        <v>97</v>
      </c>
      <c r="B100" s="12" t="s">
        <v>205</v>
      </c>
      <c r="C100" s="7" t="s">
        <v>16</v>
      </c>
      <c r="D100" s="7" t="s">
        <v>17</v>
      </c>
      <c r="E100" s="8" t="s">
        <v>206</v>
      </c>
      <c r="F100" s="13" t="s">
        <v>207</v>
      </c>
      <c r="G100" s="9" t="s">
        <v>175</v>
      </c>
      <c r="H100" s="7">
        <v>3402.4</v>
      </c>
      <c r="I100" s="7">
        <v>106.35</v>
      </c>
      <c r="J100" s="7">
        <f t="shared" si="8"/>
        <v>1446</v>
      </c>
      <c r="K100" s="7">
        <f t="shared" si="4"/>
        <v>4954.75</v>
      </c>
      <c r="L100" s="23"/>
    </row>
    <row r="101" ht="28" customHeight="1" spans="1:12">
      <c r="A101" s="3">
        <v>98</v>
      </c>
      <c r="B101" s="12" t="s">
        <v>208</v>
      </c>
      <c r="C101" s="7" t="s">
        <v>16</v>
      </c>
      <c r="D101" s="7" t="s">
        <v>17</v>
      </c>
      <c r="E101" s="8" t="s">
        <v>209</v>
      </c>
      <c r="F101" s="13" t="s">
        <v>174</v>
      </c>
      <c r="G101" s="9" t="s">
        <v>175</v>
      </c>
      <c r="H101" s="7">
        <v>3402.4</v>
      </c>
      <c r="I101" s="7">
        <v>106.35</v>
      </c>
      <c r="J101" s="7">
        <f t="shared" si="8"/>
        <v>1446</v>
      </c>
      <c r="K101" s="7">
        <f t="shared" si="4"/>
        <v>4954.75</v>
      </c>
      <c r="L101" s="23"/>
    </row>
    <row r="102" ht="28" customHeight="1" spans="1:12">
      <c r="A102" s="3">
        <v>99</v>
      </c>
      <c r="B102" s="12" t="s">
        <v>210</v>
      </c>
      <c r="C102" s="7" t="s">
        <v>25</v>
      </c>
      <c r="D102" s="7" t="s">
        <v>17</v>
      </c>
      <c r="E102" s="8" t="s">
        <v>211</v>
      </c>
      <c r="F102" s="13" t="s">
        <v>212</v>
      </c>
      <c r="G102" s="9" t="s">
        <v>213</v>
      </c>
      <c r="H102" s="7">
        <f>680.48</f>
        <v>680.48</v>
      </c>
      <c r="I102" s="7">
        <f>21.27*1</f>
        <v>21.27</v>
      </c>
      <c r="J102" s="7">
        <v>219.98</v>
      </c>
      <c r="K102" s="7">
        <f t="shared" si="4"/>
        <v>921.73</v>
      </c>
      <c r="L102" s="23"/>
    </row>
    <row r="103" ht="28" customHeight="1" spans="1:12">
      <c r="A103" s="3">
        <v>100</v>
      </c>
      <c r="B103" s="12" t="s">
        <v>214</v>
      </c>
      <c r="C103" s="7" t="s">
        <v>25</v>
      </c>
      <c r="D103" s="7" t="s">
        <v>17</v>
      </c>
      <c r="E103" s="8" t="s">
        <v>215</v>
      </c>
      <c r="F103" s="13" t="s">
        <v>216</v>
      </c>
      <c r="G103" s="9" t="s">
        <v>213</v>
      </c>
      <c r="H103" s="7">
        <f>680.48</f>
        <v>680.48</v>
      </c>
      <c r="I103" s="7">
        <f>21.27*1</f>
        <v>21.27</v>
      </c>
      <c r="J103" s="7">
        <v>219.98</v>
      </c>
      <c r="K103" s="7">
        <f t="shared" si="4"/>
        <v>921.73</v>
      </c>
      <c r="L103" s="23"/>
    </row>
    <row r="104" ht="28" customHeight="1" spans="1:12">
      <c r="A104" s="3">
        <v>101</v>
      </c>
      <c r="B104" s="12" t="s">
        <v>217</v>
      </c>
      <c r="C104" s="7" t="s">
        <v>16</v>
      </c>
      <c r="D104" s="7" t="s">
        <v>17</v>
      </c>
      <c r="E104" s="8" t="s">
        <v>218</v>
      </c>
      <c r="F104" s="13" t="s">
        <v>219</v>
      </c>
      <c r="G104" s="9" t="s">
        <v>220</v>
      </c>
      <c r="H104" s="7">
        <f t="shared" ref="H104:H106" si="9">680.48*2</f>
        <v>1360.96</v>
      </c>
      <c r="I104" s="7">
        <f t="shared" ref="I104:I106" si="10">21.27*2</f>
        <v>42.54</v>
      </c>
      <c r="J104" s="7">
        <v>289.2</v>
      </c>
      <c r="K104" s="7">
        <f t="shared" si="4"/>
        <v>1692.7</v>
      </c>
      <c r="L104" s="23"/>
    </row>
    <row r="105" ht="28" customHeight="1" spans="1:12">
      <c r="A105" s="3">
        <v>102</v>
      </c>
      <c r="B105" s="12" t="s">
        <v>221</v>
      </c>
      <c r="C105" s="7" t="s">
        <v>25</v>
      </c>
      <c r="D105" s="7" t="s">
        <v>17</v>
      </c>
      <c r="E105" s="8" t="s">
        <v>222</v>
      </c>
      <c r="F105" s="13" t="s">
        <v>223</v>
      </c>
      <c r="G105" s="9" t="s">
        <v>220</v>
      </c>
      <c r="H105" s="7">
        <f t="shared" si="9"/>
        <v>1360.96</v>
      </c>
      <c r="I105" s="7">
        <f t="shared" si="10"/>
        <v>42.54</v>
      </c>
      <c r="J105" s="7">
        <v>289.2</v>
      </c>
      <c r="K105" s="7">
        <f t="shared" si="4"/>
        <v>1692.7</v>
      </c>
      <c r="L105" s="23"/>
    </row>
    <row r="106" ht="28" customHeight="1" spans="1:12">
      <c r="A106" s="3">
        <v>103</v>
      </c>
      <c r="B106" s="12" t="s">
        <v>224</v>
      </c>
      <c r="C106" s="7" t="s">
        <v>16</v>
      </c>
      <c r="D106" s="7" t="s">
        <v>17</v>
      </c>
      <c r="E106" s="8" t="s">
        <v>225</v>
      </c>
      <c r="F106" s="13" t="s">
        <v>223</v>
      </c>
      <c r="G106" s="9" t="s">
        <v>220</v>
      </c>
      <c r="H106" s="7">
        <f t="shared" si="9"/>
        <v>1360.96</v>
      </c>
      <c r="I106" s="7">
        <f t="shared" si="10"/>
        <v>42.54</v>
      </c>
      <c r="J106" s="7">
        <v>289.2</v>
      </c>
      <c r="K106" s="7">
        <f t="shared" si="4"/>
        <v>1692.7</v>
      </c>
      <c r="L106" s="23"/>
    </row>
    <row r="107" ht="28" customHeight="1" spans="1:12">
      <c r="A107" s="3">
        <v>104</v>
      </c>
      <c r="B107" s="12" t="s">
        <v>226</v>
      </c>
      <c r="C107" s="7" t="s">
        <v>25</v>
      </c>
      <c r="D107" s="7" t="s">
        <v>17</v>
      </c>
      <c r="E107" s="8" t="s">
        <v>227</v>
      </c>
      <c r="F107" s="13" t="s">
        <v>228</v>
      </c>
      <c r="G107" s="9" t="s">
        <v>229</v>
      </c>
      <c r="H107" s="7">
        <v>2721.92</v>
      </c>
      <c r="I107" s="7">
        <v>85.08</v>
      </c>
      <c r="J107" s="7">
        <f>289.2*4</f>
        <v>1156.8</v>
      </c>
      <c r="K107" s="7">
        <f t="shared" si="4"/>
        <v>3963.8</v>
      </c>
      <c r="L107" s="23"/>
    </row>
    <row r="108" ht="28" customHeight="1" spans="1:12">
      <c r="A108" s="3">
        <v>105</v>
      </c>
      <c r="B108" s="12" t="s">
        <v>230</v>
      </c>
      <c r="C108" s="7" t="s">
        <v>16</v>
      </c>
      <c r="D108" s="7" t="s">
        <v>17</v>
      </c>
      <c r="E108" s="8" t="s">
        <v>231</v>
      </c>
      <c r="F108" s="13" t="s">
        <v>232</v>
      </c>
      <c r="G108" s="9" t="s">
        <v>229</v>
      </c>
      <c r="H108" s="7">
        <v>2721.92</v>
      </c>
      <c r="I108" s="7">
        <v>85.08</v>
      </c>
      <c r="J108" s="7">
        <f>289.2*4</f>
        <v>1156.8</v>
      </c>
      <c r="K108" s="7">
        <f t="shared" si="4"/>
        <v>3963.8</v>
      </c>
      <c r="L108" s="23"/>
    </row>
    <row r="109" ht="28" customHeight="1" spans="1:12">
      <c r="A109" s="3">
        <v>106</v>
      </c>
      <c r="B109" s="12" t="s">
        <v>233</v>
      </c>
      <c r="C109" s="7" t="s">
        <v>16</v>
      </c>
      <c r="D109" s="7" t="s">
        <v>17</v>
      </c>
      <c r="E109" s="8" t="s">
        <v>234</v>
      </c>
      <c r="F109" s="13" t="s">
        <v>235</v>
      </c>
      <c r="G109" s="9" t="s">
        <v>236</v>
      </c>
      <c r="H109" s="7">
        <v>2041.44</v>
      </c>
      <c r="I109" s="7">
        <v>63.81</v>
      </c>
      <c r="J109" s="7">
        <f t="shared" ref="J109:J111" si="11">289.2*3</f>
        <v>867.6</v>
      </c>
      <c r="K109" s="7">
        <f t="shared" si="4"/>
        <v>2972.85</v>
      </c>
      <c r="L109" s="23"/>
    </row>
    <row r="110" ht="28" customHeight="1" spans="1:12">
      <c r="A110" s="3">
        <v>107</v>
      </c>
      <c r="B110" s="12" t="s">
        <v>237</v>
      </c>
      <c r="C110" s="7" t="s">
        <v>16</v>
      </c>
      <c r="D110" s="7" t="s">
        <v>17</v>
      </c>
      <c r="E110" s="8" t="s">
        <v>238</v>
      </c>
      <c r="F110" s="13" t="s">
        <v>239</v>
      </c>
      <c r="G110" s="9" t="s">
        <v>236</v>
      </c>
      <c r="H110" s="7">
        <v>2041.44</v>
      </c>
      <c r="I110" s="7">
        <v>63.81</v>
      </c>
      <c r="J110" s="7">
        <f t="shared" si="11"/>
        <v>867.6</v>
      </c>
      <c r="K110" s="7">
        <f t="shared" si="4"/>
        <v>2972.85</v>
      </c>
      <c r="L110" s="23"/>
    </row>
    <row r="111" ht="28" customHeight="1" spans="1:12">
      <c r="A111" s="3">
        <v>108</v>
      </c>
      <c r="B111" s="12" t="s">
        <v>240</v>
      </c>
      <c r="C111" s="7" t="s">
        <v>16</v>
      </c>
      <c r="D111" s="7" t="s">
        <v>17</v>
      </c>
      <c r="E111" s="8" t="s">
        <v>241</v>
      </c>
      <c r="F111" s="13" t="s">
        <v>239</v>
      </c>
      <c r="G111" s="9" t="s">
        <v>236</v>
      </c>
      <c r="H111" s="7">
        <v>2041.44</v>
      </c>
      <c r="I111" s="7">
        <v>63.81</v>
      </c>
      <c r="J111" s="7">
        <f t="shared" si="11"/>
        <v>867.6</v>
      </c>
      <c r="K111" s="26">
        <f t="shared" si="4"/>
        <v>2972.85</v>
      </c>
      <c r="L111" s="23"/>
    </row>
    <row r="112" ht="28" customHeight="1" spans="1:12">
      <c r="A112" s="3">
        <v>109</v>
      </c>
      <c r="B112" s="12" t="s">
        <v>242</v>
      </c>
      <c r="C112" s="7" t="s">
        <v>16</v>
      </c>
      <c r="D112" s="7" t="s">
        <v>17</v>
      </c>
      <c r="E112" s="8" t="s">
        <v>243</v>
      </c>
      <c r="F112" s="13" t="s">
        <v>244</v>
      </c>
      <c r="G112" s="9" t="s">
        <v>175</v>
      </c>
      <c r="H112" s="7">
        <v>3402.4</v>
      </c>
      <c r="I112" s="7">
        <v>106.35</v>
      </c>
      <c r="J112" s="7">
        <f t="shared" ref="J112:J127" si="12">289.2*5</f>
        <v>1446</v>
      </c>
      <c r="K112" s="7">
        <f t="shared" si="4"/>
        <v>4954.75</v>
      </c>
      <c r="L112" s="19" t="s">
        <v>245</v>
      </c>
    </row>
    <row r="113" ht="28" customHeight="1" spans="1:12">
      <c r="A113" s="3">
        <v>110</v>
      </c>
      <c r="B113" s="12" t="s">
        <v>246</v>
      </c>
      <c r="C113" s="7" t="s">
        <v>16</v>
      </c>
      <c r="D113" s="7" t="s">
        <v>17</v>
      </c>
      <c r="E113" s="8" t="s">
        <v>247</v>
      </c>
      <c r="F113" s="13" t="s">
        <v>248</v>
      </c>
      <c r="G113" s="9" t="s">
        <v>175</v>
      </c>
      <c r="H113" s="7">
        <v>3402.4</v>
      </c>
      <c r="I113" s="7">
        <v>106.35</v>
      </c>
      <c r="J113" s="7">
        <f t="shared" si="12"/>
        <v>1446</v>
      </c>
      <c r="K113" s="7">
        <f t="shared" si="4"/>
        <v>4954.75</v>
      </c>
      <c r="L113" s="20"/>
    </row>
    <row r="114" ht="28" customHeight="1" spans="1:12">
      <c r="A114" s="3">
        <v>111</v>
      </c>
      <c r="B114" s="12" t="s">
        <v>249</v>
      </c>
      <c r="C114" s="7" t="s">
        <v>25</v>
      </c>
      <c r="D114" s="7" t="s">
        <v>17</v>
      </c>
      <c r="E114" s="8" t="s">
        <v>250</v>
      </c>
      <c r="F114" s="13" t="s">
        <v>248</v>
      </c>
      <c r="G114" s="9" t="s">
        <v>175</v>
      </c>
      <c r="H114" s="7">
        <v>3402.4</v>
      </c>
      <c r="I114" s="7">
        <v>106.35</v>
      </c>
      <c r="J114" s="7">
        <f t="shared" si="12"/>
        <v>1446</v>
      </c>
      <c r="K114" s="7">
        <f t="shared" si="4"/>
        <v>4954.75</v>
      </c>
      <c r="L114" s="20"/>
    </row>
    <row r="115" ht="28" customHeight="1" spans="1:12">
      <c r="A115" s="3">
        <v>112</v>
      </c>
      <c r="B115" s="12" t="s">
        <v>251</v>
      </c>
      <c r="C115" s="7" t="s">
        <v>16</v>
      </c>
      <c r="D115" s="7" t="s">
        <v>17</v>
      </c>
      <c r="E115" s="8" t="s">
        <v>36</v>
      </c>
      <c r="F115" s="13" t="s">
        <v>252</v>
      </c>
      <c r="G115" s="9" t="s">
        <v>175</v>
      </c>
      <c r="H115" s="7">
        <v>3402.4</v>
      </c>
      <c r="I115" s="7">
        <v>106.35</v>
      </c>
      <c r="J115" s="7">
        <f t="shared" si="12"/>
        <v>1446</v>
      </c>
      <c r="K115" s="7">
        <f t="shared" si="4"/>
        <v>4954.75</v>
      </c>
      <c r="L115" s="20"/>
    </row>
    <row r="116" ht="28" customHeight="1" spans="1:12">
      <c r="A116" s="3">
        <v>113</v>
      </c>
      <c r="B116" s="12" t="s">
        <v>253</v>
      </c>
      <c r="C116" s="7" t="s">
        <v>16</v>
      </c>
      <c r="D116" s="7" t="s">
        <v>17</v>
      </c>
      <c r="E116" s="8" t="s">
        <v>254</v>
      </c>
      <c r="F116" s="13" t="s">
        <v>252</v>
      </c>
      <c r="G116" s="9" t="s">
        <v>175</v>
      </c>
      <c r="H116" s="7">
        <v>3402.4</v>
      </c>
      <c r="I116" s="7">
        <v>106.35</v>
      </c>
      <c r="J116" s="7">
        <f t="shared" si="12"/>
        <v>1446</v>
      </c>
      <c r="K116" s="7">
        <f t="shared" si="4"/>
        <v>4954.75</v>
      </c>
      <c r="L116" s="20"/>
    </row>
    <row r="117" ht="28" customHeight="1" spans="1:12">
      <c r="A117" s="3">
        <v>114</v>
      </c>
      <c r="B117" s="12" t="s">
        <v>255</v>
      </c>
      <c r="C117" s="7" t="s">
        <v>16</v>
      </c>
      <c r="D117" s="7" t="s">
        <v>17</v>
      </c>
      <c r="E117" s="8" t="s">
        <v>256</v>
      </c>
      <c r="F117" s="13" t="s">
        <v>257</v>
      </c>
      <c r="G117" s="9" t="s">
        <v>175</v>
      </c>
      <c r="H117" s="7">
        <v>3402.4</v>
      </c>
      <c r="I117" s="7">
        <v>106.35</v>
      </c>
      <c r="J117" s="7">
        <f t="shared" si="12"/>
        <v>1446</v>
      </c>
      <c r="K117" s="7">
        <f t="shared" si="4"/>
        <v>4954.75</v>
      </c>
      <c r="L117" s="20"/>
    </row>
    <row r="118" ht="28" customHeight="1" spans="1:12">
      <c r="A118" s="3">
        <v>115</v>
      </c>
      <c r="B118" s="12" t="s">
        <v>258</v>
      </c>
      <c r="C118" s="7" t="s">
        <v>25</v>
      </c>
      <c r="D118" s="7" t="s">
        <v>17</v>
      </c>
      <c r="E118" s="8" t="s">
        <v>259</v>
      </c>
      <c r="F118" s="13" t="s">
        <v>252</v>
      </c>
      <c r="G118" s="9" t="s">
        <v>175</v>
      </c>
      <c r="H118" s="7">
        <v>3402.4</v>
      </c>
      <c r="I118" s="7">
        <v>106.35</v>
      </c>
      <c r="J118" s="7">
        <f t="shared" si="12"/>
        <v>1446</v>
      </c>
      <c r="K118" s="7">
        <f t="shared" si="4"/>
        <v>4954.75</v>
      </c>
      <c r="L118" s="20"/>
    </row>
    <row r="119" ht="28" customHeight="1" spans="1:12">
      <c r="A119" s="3">
        <v>116</v>
      </c>
      <c r="B119" s="12" t="s">
        <v>260</v>
      </c>
      <c r="C119" s="7" t="s">
        <v>25</v>
      </c>
      <c r="D119" s="7" t="s">
        <v>17</v>
      </c>
      <c r="E119" s="8" t="s">
        <v>261</v>
      </c>
      <c r="F119" s="13" t="s">
        <v>252</v>
      </c>
      <c r="G119" s="9" t="s">
        <v>175</v>
      </c>
      <c r="H119" s="7">
        <v>3402.4</v>
      </c>
      <c r="I119" s="7">
        <v>106.35</v>
      </c>
      <c r="J119" s="7">
        <f t="shared" si="12"/>
        <v>1446</v>
      </c>
      <c r="K119" s="7">
        <f t="shared" si="4"/>
        <v>4954.75</v>
      </c>
      <c r="L119" s="20"/>
    </row>
    <row r="120" ht="28" customHeight="1" spans="1:12">
      <c r="A120" s="3">
        <v>117</v>
      </c>
      <c r="B120" s="12" t="s">
        <v>262</v>
      </c>
      <c r="C120" s="7" t="s">
        <v>16</v>
      </c>
      <c r="D120" s="7" t="s">
        <v>17</v>
      </c>
      <c r="E120" s="8" t="s">
        <v>18</v>
      </c>
      <c r="F120" s="13" t="s">
        <v>252</v>
      </c>
      <c r="G120" s="9" t="s">
        <v>175</v>
      </c>
      <c r="H120" s="7">
        <v>3402.4</v>
      </c>
      <c r="I120" s="7">
        <v>106.35</v>
      </c>
      <c r="J120" s="7">
        <f t="shared" si="12"/>
        <v>1446</v>
      </c>
      <c r="K120" s="7">
        <f t="shared" si="4"/>
        <v>4954.75</v>
      </c>
      <c r="L120" s="20"/>
    </row>
    <row r="121" ht="28" customHeight="1" spans="1:12">
      <c r="A121" s="3">
        <v>118</v>
      </c>
      <c r="B121" s="12" t="s">
        <v>263</v>
      </c>
      <c r="C121" s="7" t="s">
        <v>25</v>
      </c>
      <c r="D121" s="7" t="s">
        <v>17</v>
      </c>
      <c r="E121" s="8" t="s">
        <v>264</v>
      </c>
      <c r="F121" s="13" t="s">
        <v>248</v>
      </c>
      <c r="G121" s="9" t="s">
        <v>175</v>
      </c>
      <c r="H121" s="7">
        <v>3402.4</v>
      </c>
      <c r="I121" s="7">
        <v>106.35</v>
      </c>
      <c r="J121" s="7">
        <f t="shared" si="12"/>
        <v>1446</v>
      </c>
      <c r="K121" s="7">
        <f t="shared" si="4"/>
        <v>4954.75</v>
      </c>
      <c r="L121" s="20"/>
    </row>
    <row r="122" ht="28" customHeight="1" spans="1:12">
      <c r="A122" s="3">
        <v>119</v>
      </c>
      <c r="B122" s="12" t="s">
        <v>265</v>
      </c>
      <c r="C122" s="7" t="s">
        <v>25</v>
      </c>
      <c r="D122" s="7" t="s">
        <v>17</v>
      </c>
      <c r="E122" s="8" t="s">
        <v>266</v>
      </c>
      <c r="F122" s="13" t="s">
        <v>252</v>
      </c>
      <c r="G122" s="9" t="s">
        <v>175</v>
      </c>
      <c r="H122" s="7">
        <v>3402.4</v>
      </c>
      <c r="I122" s="7">
        <v>106.35</v>
      </c>
      <c r="J122" s="7">
        <f t="shared" si="12"/>
        <v>1446</v>
      </c>
      <c r="K122" s="7">
        <f t="shared" si="4"/>
        <v>4954.75</v>
      </c>
      <c r="L122" s="20"/>
    </row>
    <row r="123" ht="28" customHeight="1" spans="1:12">
      <c r="A123" s="3">
        <v>120</v>
      </c>
      <c r="B123" s="12" t="s">
        <v>267</v>
      </c>
      <c r="C123" s="7" t="s">
        <v>25</v>
      </c>
      <c r="D123" s="7" t="s">
        <v>17</v>
      </c>
      <c r="E123" s="8" t="s">
        <v>268</v>
      </c>
      <c r="F123" s="13" t="s">
        <v>252</v>
      </c>
      <c r="G123" s="9" t="s">
        <v>175</v>
      </c>
      <c r="H123" s="7">
        <v>3402.4</v>
      </c>
      <c r="I123" s="7">
        <v>106.35</v>
      </c>
      <c r="J123" s="7">
        <f t="shared" si="12"/>
        <v>1446</v>
      </c>
      <c r="K123" s="7">
        <f t="shared" si="4"/>
        <v>4954.75</v>
      </c>
      <c r="L123" s="20"/>
    </row>
    <row r="124" ht="28" customHeight="1" spans="1:12">
      <c r="A124" s="3">
        <v>121</v>
      </c>
      <c r="B124" s="12" t="s">
        <v>269</v>
      </c>
      <c r="C124" s="7" t="s">
        <v>16</v>
      </c>
      <c r="D124" s="7" t="s">
        <v>17</v>
      </c>
      <c r="E124" s="8" t="s">
        <v>270</v>
      </c>
      <c r="F124" s="13" t="s">
        <v>252</v>
      </c>
      <c r="G124" s="9" t="s">
        <v>175</v>
      </c>
      <c r="H124" s="7">
        <v>3402.4</v>
      </c>
      <c r="I124" s="7">
        <v>106.35</v>
      </c>
      <c r="J124" s="7">
        <f t="shared" si="12"/>
        <v>1446</v>
      </c>
      <c r="K124" s="7">
        <f t="shared" si="4"/>
        <v>4954.75</v>
      </c>
      <c r="L124" s="20"/>
    </row>
    <row r="125" ht="28" customHeight="1" spans="1:12">
      <c r="A125" s="3">
        <v>122</v>
      </c>
      <c r="B125" s="12" t="s">
        <v>271</v>
      </c>
      <c r="C125" s="7" t="s">
        <v>25</v>
      </c>
      <c r="D125" s="7" t="s">
        <v>17</v>
      </c>
      <c r="E125" s="8" t="s">
        <v>272</v>
      </c>
      <c r="F125" s="13" t="s">
        <v>273</v>
      </c>
      <c r="G125" s="9" t="s">
        <v>175</v>
      </c>
      <c r="H125" s="7">
        <v>3402.4</v>
      </c>
      <c r="I125" s="7">
        <v>106.35</v>
      </c>
      <c r="J125" s="7">
        <f t="shared" si="12"/>
        <v>1446</v>
      </c>
      <c r="K125" s="7">
        <f t="shared" si="4"/>
        <v>4954.75</v>
      </c>
      <c r="L125" s="20"/>
    </row>
    <row r="126" ht="28" customHeight="1" spans="1:12">
      <c r="A126" s="3">
        <v>123</v>
      </c>
      <c r="B126" s="12" t="s">
        <v>274</v>
      </c>
      <c r="C126" s="7" t="s">
        <v>25</v>
      </c>
      <c r="D126" s="7" t="s">
        <v>17</v>
      </c>
      <c r="E126" s="8" t="s">
        <v>275</v>
      </c>
      <c r="F126" s="13" t="s">
        <v>248</v>
      </c>
      <c r="G126" s="9" t="s">
        <v>175</v>
      </c>
      <c r="H126" s="7">
        <v>3402.4</v>
      </c>
      <c r="I126" s="7">
        <v>106.35</v>
      </c>
      <c r="J126" s="7">
        <f t="shared" si="12"/>
        <v>1446</v>
      </c>
      <c r="K126" s="7">
        <f t="shared" si="4"/>
        <v>4954.75</v>
      </c>
      <c r="L126" s="20"/>
    </row>
    <row r="127" ht="28" customHeight="1" spans="1:12">
      <c r="A127" s="3">
        <v>124</v>
      </c>
      <c r="B127" s="12" t="s">
        <v>276</v>
      </c>
      <c r="C127" s="7" t="s">
        <v>25</v>
      </c>
      <c r="D127" s="7" t="s">
        <v>17</v>
      </c>
      <c r="E127" s="8" t="s">
        <v>277</v>
      </c>
      <c r="F127" s="13" t="s">
        <v>278</v>
      </c>
      <c r="G127" s="9" t="s">
        <v>175</v>
      </c>
      <c r="H127" s="7">
        <v>3402.4</v>
      </c>
      <c r="I127" s="7">
        <v>106.35</v>
      </c>
      <c r="J127" s="7">
        <f t="shared" si="12"/>
        <v>1446</v>
      </c>
      <c r="K127" s="7">
        <f t="shared" si="4"/>
        <v>4954.75</v>
      </c>
      <c r="L127" s="20"/>
    </row>
    <row r="128" ht="28" customHeight="1" spans="1:12">
      <c r="A128" s="3">
        <v>125</v>
      </c>
      <c r="B128" s="12" t="s">
        <v>279</v>
      </c>
      <c r="C128" s="7" t="s">
        <v>16</v>
      </c>
      <c r="D128" s="7" t="s">
        <v>17</v>
      </c>
      <c r="E128" s="8" t="s">
        <v>280</v>
      </c>
      <c r="F128" s="13" t="s">
        <v>244</v>
      </c>
      <c r="G128" s="9" t="s">
        <v>213</v>
      </c>
      <c r="H128" s="7">
        <f>680.48*1</f>
        <v>680.48</v>
      </c>
      <c r="I128" s="7">
        <f>21.27*1</f>
        <v>21.27</v>
      </c>
      <c r="J128" s="7">
        <v>219.98</v>
      </c>
      <c r="K128" s="7">
        <f t="shared" si="4"/>
        <v>921.73</v>
      </c>
      <c r="L128" s="20"/>
    </row>
    <row r="129" ht="28" customHeight="1" spans="1:12">
      <c r="A129" s="3">
        <v>126</v>
      </c>
      <c r="B129" s="12" t="s">
        <v>281</v>
      </c>
      <c r="C129" s="7" t="s">
        <v>16</v>
      </c>
      <c r="D129" s="7" t="s">
        <v>17</v>
      </c>
      <c r="E129" s="8" t="s">
        <v>282</v>
      </c>
      <c r="F129" s="13" t="s">
        <v>283</v>
      </c>
      <c r="G129" s="9" t="s">
        <v>213</v>
      </c>
      <c r="H129" s="7">
        <f>680.48*1</f>
        <v>680.48</v>
      </c>
      <c r="I129" s="7">
        <f>21.27*1</f>
        <v>21.27</v>
      </c>
      <c r="J129" s="7">
        <v>219.98</v>
      </c>
      <c r="K129" s="7">
        <f t="shared" si="4"/>
        <v>921.73</v>
      </c>
      <c r="L129" s="20"/>
    </row>
    <row r="130" ht="28" customHeight="1" spans="1:12">
      <c r="A130" s="3">
        <v>127</v>
      </c>
      <c r="B130" s="12" t="s">
        <v>284</v>
      </c>
      <c r="C130" s="7" t="s">
        <v>16</v>
      </c>
      <c r="D130" s="7" t="s">
        <v>17</v>
      </c>
      <c r="E130" s="8" t="s">
        <v>285</v>
      </c>
      <c r="F130" s="13" t="s">
        <v>248</v>
      </c>
      <c r="G130" s="9" t="s">
        <v>220</v>
      </c>
      <c r="H130" s="7">
        <f>680.48*2</f>
        <v>1360.96</v>
      </c>
      <c r="I130" s="7">
        <f>21.27*2</f>
        <v>42.54</v>
      </c>
      <c r="J130" s="7">
        <v>289.2</v>
      </c>
      <c r="K130" s="7">
        <f t="shared" si="4"/>
        <v>1692.7</v>
      </c>
      <c r="L130" s="20"/>
    </row>
    <row r="131" ht="28" customHeight="1" spans="1:12">
      <c r="A131" s="3">
        <v>128</v>
      </c>
      <c r="B131" s="12" t="s">
        <v>286</v>
      </c>
      <c r="C131" s="7" t="s">
        <v>25</v>
      </c>
      <c r="D131" s="7" t="s">
        <v>17</v>
      </c>
      <c r="E131" s="8" t="s">
        <v>287</v>
      </c>
      <c r="F131" s="13" t="s">
        <v>288</v>
      </c>
      <c r="G131" s="9" t="s">
        <v>220</v>
      </c>
      <c r="H131" s="7">
        <f>680.48*2</f>
        <v>1360.96</v>
      </c>
      <c r="I131" s="7">
        <f>21.27*2</f>
        <v>42.54</v>
      </c>
      <c r="J131" s="7">
        <v>289.2</v>
      </c>
      <c r="K131" s="7">
        <f t="shared" si="4"/>
        <v>1692.7</v>
      </c>
      <c r="L131" s="20"/>
    </row>
    <row r="132" ht="28" customHeight="1" spans="1:12">
      <c r="A132" s="3">
        <v>129</v>
      </c>
      <c r="B132" s="12" t="s">
        <v>289</v>
      </c>
      <c r="C132" s="7" t="s">
        <v>25</v>
      </c>
      <c r="D132" s="7" t="s">
        <v>17</v>
      </c>
      <c r="E132" s="8" t="s">
        <v>290</v>
      </c>
      <c r="F132" s="13" t="s">
        <v>283</v>
      </c>
      <c r="G132" s="9" t="s">
        <v>291</v>
      </c>
      <c r="H132" s="7">
        <f>680.48*4</f>
        <v>2721.92</v>
      </c>
      <c r="I132" s="7">
        <f>21.27*4</f>
        <v>85.08</v>
      </c>
      <c r="J132" s="7">
        <v>578.4</v>
      </c>
      <c r="K132" s="7">
        <f t="shared" ref="K132:K137" si="13">SUM(H132:J132)</f>
        <v>3385.4</v>
      </c>
      <c r="L132" s="20"/>
    </row>
    <row r="133" ht="28" customHeight="1" spans="1:12">
      <c r="A133" s="3">
        <v>130</v>
      </c>
      <c r="B133" s="12" t="s">
        <v>292</v>
      </c>
      <c r="C133" s="7" t="s">
        <v>25</v>
      </c>
      <c r="D133" s="7" t="s">
        <v>17</v>
      </c>
      <c r="E133" s="8" t="s">
        <v>293</v>
      </c>
      <c r="F133" s="13" t="s">
        <v>294</v>
      </c>
      <c r="G133" s="9" t="s">
        <v>229</v>
      </c>
      <c r="H133" s="7">
        <v>2721.92</v>
      </c>
      <c r="I133" s="7">
        <v>85.08</v>
      </c>
      <c r="J133" s="7">
        <f>289.2*4</f>
        <v>1156.8</v>
      </c>
      <c r="K133" s="7">
        <f t="shared" si="13"/>
        <v>3963.8</v>
      </c>
      <c r="L133" s="20"/>
    </row>
    <row r="134" ht="28" customHeight="1" spans="1:12">
      <c r="A134" s="3">
        <v>131</v>
      </c>
      <c r="B134" s="12" t="s">
        <v>295</v>
      </c>
      <c r="C134" s="7" t="s">
        <v>16</v>
      </c>
      <c r="D134" s="7" t="s">
        <v>17</v>
      </c>
      <c r="E134" s="8" t="s">
        <v>247</v>
      </c>
      <c r="F134" s="13" t="s">
        <v>296</v>
      </c>
      <c r="G134" s="9" t="s">
        <v>229</v>
      </c>
      <c r="H134" s="7">
        <v>2721.92</v>
      </c>
      <c r="I134" s="7">
        <v>85.08</v>
      </c>
      <c r="J134" s="7">
        <f>289.2*4</f>
        <v>1156.8</v>
      </c>
      <c r="K134" s="7">
        <f t="shared" si="13"/>
        <v>3963.8</v>
      </c>
      <c r="L134" s="20"/>
    </row>
    <row r="135" ht="28" customHeight="1" spans="1:12">
      <c r="A135" s="3">
        <v>132</v>
      </c>
      <c r="B135" s="12" t="s">
        <v>297</v>
      </c>
      <c r="C135" s="7" t="s">
        <v>16</v>
      </c>
      <c r="D135" s="7" t="s">
        <v>298</v>
      </c>
      <c r="E135" s="8" t="s">
        <v>299</v>
      </c>
      <c r="F135" s="13" t="s">
        <v>300</v>
      </c>
      <c r="G135" s="9" t="s">
        <v>236</v>
      </c>
      <c r="H135" s="7">
        <f>680.48*3</f>
        <v>2041.44</v>
      </c>
      <c r="I135" s="7">
        <f>21.27*3</f>
        <v>63.81</v>
      </c>
      <c r="J135" s="7">
        <f>289.2*3</f>
        <v>867.6</v>
      </c>
      <c r="K135" s="7">
        <f t="shared" si="13"/>
        <v>2972.85</v>
      </c>
      <c r="L135" s="20"/>
    </row>
    <row r="136" ht="28" customHeight="1" spans="1:12">
      <c r="A136" s="3">
        <v>133</v>
      </c>
      <c r="B136" s="12" t="s">
        <v>301</v>
      </c>
      <c r="C136" s="7" t="s">
        <v>16</v>
      </c>
      <c r="D136" s="7" t="s">
        <v>17</v>
      </c>
      <c r="E136" s="8" t="s">
        <v>302</v>
      </c>
      <c r="F136" s="13" t="s">
        <v>303</v>
      </c>
      <c r="G136" s="9" t="s">
        <v>236</v>
      </c>
      <c r="H136" s="7">
        <v>2041.44</v>
      </c>
      <c r="I136" s="7">
        <v>63.81</v>
      </c>
      <c r="J136" s="7">
        <f>289.2*3</f>
        <v>867.6</v>
      </c>
      <c r="K136" s="7">
        <f t="shared" si="13"/>
        <v>2972.85</v>
      </c>
      <c r="L136" s="20"/>
    </row>
    <row r="137" ht="28" customHeight="1" spans="1:12">
      <c r="A137" s="3">
        <v>134</v>
      </c>
      <c r="B137" s="12" t="s">
        <v>304</v>
      </c>
      <c r="C137" s="7" t="s">
        <v>25</v>
      </c>
      <c r="D137" s="7" t="s">
        <v>17</v>
      </c>
      <c r="E137" s="8" t="s">
        <v>305</v>
      </c>
      <c r="F137" s="13">
        <v>44583</v>
      </c>
      <c r="G137" s="9" t="s">
        <v>306</v>
      </c>
      <c r="H137" s="7">
        <v>680.48</v>
      </c>
      <c r="I137" s="7">
        <v>21.27</v>
      </c>
      <c r="J137" s="7">
        <v>289.2</v>
      </c>
      <c r="K137" s="7">
        <f t="shared" si="13"/>
        <v>990.95</v>
      </c>
      <c r="L137" s="21"/>
    </row>
  </sheetData>
  <mergeCells count="1040">
    <mergeCell ref="A1:L1"/>
    <mergeCell ref="M1:Z1"/>
    <mergeCell ref="AA1:AP1"/>
    <mergeCell ref="AQ1:BF1"/>
    <mergeCell ref="BG1:BV1"/>
    <mergeCell ref="BW1:CL1"/>
    <mergeCell ref="CM1:DB1"/>
    <mergeCell ref="DC1:DR1"/>
    <mergeCell ref="DS1:EH1"/>
    <mergeCell ref="EI1:EX1"/>
    <mergeCell ref="EY1:FN1"/>
    <mergeCell ref="FO1:GD1"/>
    <mergeCell ref="GE1:GT1"/>
    <mergeCell ref="GU1:HJ1"/>
    <mergeCell ref="HK1:HZ1"/>
    <mergeCell ref="IA1:IP1"/>
    <mergeCell ref="IQ1:JF1"/>
    <mergeCell ref="JG1:JV1"/>
    <mergeCell ref="JW1:KL1"/>
    <mergeCell ref="KM1:LB1"/>
    <mergeCell ref="LC1:LR1"/>
    <mergeCell ref="LS1:MH1"/>
    <mergeCell ref="MI1:MX1"/>
    <mergeCell ref="MY1:NN1"/>
    <mergeCell ref="NO1:OD1"/>
    <mergeCell ref="OE1:OT1"/>
    <mergeCell ref="OU1:PJ1"/>
    <mergeCell ref="PK1:PZ1"/>
    <mergeCell ref="QA1:QP1"/>
    <mergeCell ref="QQ1:RF1"/>
    <mergeCell ref="RG1:RV1"/>
    <mergeCell ref="RW1:SL1"/>
    <mergeCell ref="SM1:TB1"/>
    <mergeCell ref="TC1:TR1"/>
    <mergeCell ref="TS1:UH1"/>
    <mergeCell ref="UI1:UX1"/>
    <mergeCell ref="UY1:VN1"/>
    <mergeCell ref="VO1:WD1"/>
    <mergeCell ref="WE1:WT1"/>
    <mergeCell ref="WU1:XJ1"/>
    <mergeCell ref="XK1:XZ1"/>
    <mergeCell ref="YA1:YP1"/>
    <mergeCell ref="YQ1:ZF1"/>
    <mergeCell ref="ZG1:ZV1"/>
    <mergeCell ref="ZW1:AAL1"/>
    <mergeCell ref="AAM1:ABB1"/>
    <mergeCell ref="ABC1:ABR1"/>
    <mergeCell ref="ABS1:ACH1"/>
    <mergeCell ref="ACI1:ACX1"/>
    <mergeCell ref="ACY1:ADN1"/>
    <mergeCell ref="ADO1:AED1"/>
    <mergeCell ref="AEE1:AET1"/>
    <mergeCell ref="AEU1:AFJ1"/>
    <mergeCell ref="AFK1:AFZ1"/>
    <mergeCell ref="AGA1:AGP1"/>
    <mergeCell ref="AGQ1:AHF1"/>
    <mergeCell ref="AHG1:AHV1"/>
    <mergeCell ref="AHW1:AIL1"/>
    <mergeCell ref="AIM1:AJB1"/>
    <mergeCell ref="AJC1:AJR1"/>
    <mergeCell ref="AJS1:AKH1"/>
    <mergeCell ref="AKI1:AKX1"/>
    <mergeCell ref="AKY1:ALN1"/>
    <mergeCell ref="ALO1:AMD1"/>
    <mergeCell ref="AME1:AMT1"/>
    <mergeCell ref="AMU1:ANJ1"/>
    <mergeCell ref="ANK1:ANZ1"/>
    <mergeCell ref="AOA1:AOP1"/>
    <mergeCell ref="AOQ1:APF1"/>
    <mergeCell ref="APG1:APV1"/>
    <mergeCell ref="APW1:AQL1"/>
    <mergeCell ref="AQM1:ARB1"/>
    <mergeCell ref="ARC1:ARR1"/>
    <mergeCell ref="ARS1:ASH1"/>
    <mergeCell ref="ASI1:ASX1"/>
    <mergeCell ref="ASY1:ATN1"/>
    <mergeCell ref="ATO1:AUD1"/>
    <mergeCell ref="AUE1:AUT1"/>
    <mergeCell ref="AUU1:AVJ1"/>
    <mergeCell ref="AVK1:AVZ1"/>
    <mergeCell ref="AWA1:AWP1"/>
    <mergeCell ref="AWQ1:AXF1"/>
    <mergeCell ref="AXG1:AXV1"/>
    <mergeCell ref="AXW1:AYL1"/>
    <mergeCell ref="AYM1:AZB1"/>
    <mergeCell ref="AZC1:AZR1"/>
    <mergeCell ref="AZS1:BAH1"/>
    <mergeCell ref="BAI1:BAX1"/>
    <mergeCell ref="BAY1:BBN1"/>
    <mergeCell ref="BBO1:BCD1"/>
    <mergeCell ref="BCE1:BCT1"/>
    <mergeCell ref="BCU1:BDJ1"/>
    <mergeCell ref="BDK1:BDZ1"/>
    <mergeCell ref="BEA1:BEP1"/>
    <mergeCell ref="BEQ1:BFF1"/>
    <mergeCell ref="BFG1:BFV1"/>
    <mergeCell ref="BFW1:BGL1"/>
    <mergeCell ref="BGM1:BHB1"/>
    <mergeCell ref="BHC1:BHR1"/>
    <mergeCell ref="BHS1:BIH1"/>
    <mergeCell ref="BII1:BIX1"/>
    <mergeCell ref="BIY1:BJN1"/>
    <mergeCell ref="BJO1:BKD1"/>
    <mergeCell ref="BKE1:BKT1"/>
    <mergeCell ref="BKU1:BLJ1"/>
    <mergeCell ref="BLK1:BLZ1"/>
    <mergeCell ref="BMA1:BMP1"/>
    <mergeCell ref="BMQ1:BNF1"/>
    <mergeCell ref="BNG1:BNV1"/>
    <mergeCell ref="BNW1:BOL1"/>
    <mergeCell ref="BOM1:BPB1"/>
    <mergeCell ref="BPC1:BPR1"/>
    <mergeCell ref="BPS1:BQH1"/>
    <mergeCell ref="BQI1:BQX1"/>
    <mergeCell ref="BQY1:BRN1"/>
    <mergeCell ref="BRO1:BSD1"/>
    <mergeCell ref="BSE1:BST1"/>
    <mergeCell ref="BSU1:BTJ1"/>
    <mergeCell ref="BTK1:BTZ1"/>
    <mergeCell ref="BUA1:BUP1"/>
    <mergeCell ref="BUQ1:BVF1"/>
    <mergeCell ref="BVG1:BVV1"/>
    <mergeCell ref="BVW1:BWL1"/>
    <mergeCell ref="BWM1:BXB1"/>
    <mergeCell ref="BXC1:BXR1"/>
    <mergeCell ref="BXS1:BYH1"/>
    <mergeCell ref="BYI1:BYX1"/>
    <mergeCell ref="BYY1:BZN1"/>
    <mergeCell ref="BZO1:CAD1"/>
    <mergeCell ref="CAE1:CAT1"/>
    <mergeCell ref="CAU1:CBJ1"/>
    <mergeCell ref="CBK1:CBZ1"/>
    <mergeCell ref="CCA1:CCP1"/>
    <mergeCell ref="CCQ1:CDF1"/>
    <mergeCell ref="CDG1:CDV1"/>
    <mergeCell ref="CDW1:CEL1"/>
    <mergeCell ref="CEM1:CFB1"/>
    <mergeCell ref="CFC1:CFR1"/>
    <mergeCell ref="CFS1:CGH1"/>
    <mergeCell ref="CGI1:CGX1"/>
    <mergeCell ref="CGY1:CHN1"/>
    <mergeCell ref="CHO1:CID1"/>
    <mergeCell ref="CIE1:CIT1"/>
    <mergeCell ref="CIU1:CJJ1"/>
    <mergeCell ref="CJK1:CJZ1"/>
    <mergeCell ref="CKA1:CKP1"/>
    <mergeCell ref="CKQ1:CLF1"/>
    <mergeCell ref="CLG1:CLV1"/>
    <mergeCell ref="CLW1:CML1"/>
    <mergeCell ref="CMM1:CNB1"/>
    <mergeCell ref="CNC1:CNR1"/>
    <mergeCell ref="CNS1:COH1"/>
    <mergeCell ref="COI1:COX1"/>
    <mergeCell ref="COY1:CPN1"/>
    <mergeCell ref="CPO1:CQD1"/>
    <mergeCell ref="CQE1:CQT1"/>
    <mergeCell ref="CQU1:CRJ1"/>
    <mergeCell ref="CRK1:CRZ1"/>
    <mergeCell ref="CSA1:CSP1"/>
    <mergeCell ref="CSQ1:CTF1"/>
    <mergeCell ref="CTG1:CTV1"/>
    <mergeCell ref="CTW1:CUL1"/>
    <mergeCell ref="CUM1:CVB1"/>
    <mergeCell ref="CVC1:CVR1"/>
    <mergeCell ref="CVS1:CWH1"/>
    <mergeCell ref="CWI1:CWX1"/>
    <mergeCell ref="CWY1:CXN1"/>
    <mergeCell ref="CXO1:CYD1"/>
    <mergeCell ref="CYE1:CYT1"/>
    <mergeCell ref="CYU1:CZJ1"/>
    <mergeCell ref="CZK1:CZZ1"/>
    <mergeCell ref="DAA1:DAP1"/>
    <mergeCell ref="DAQ1:DBF1"/>
    <mergeCell ref="DBG1:DBV1"/>
    <mergeCell ref="DBW1:DCL1"/>
    <mergeCell ref="DCM1:DDB1"/>
    <mergeCell ref="DDC1:DDR1"/>
    <mergeCell ref="DDS1:DEH1"/>
    <mergeCell ref="DEI1:DEX1"/>
    <mergeCell ref="DEY1:DFN1"/>
    <mergeCell ref="DFO1:DGD1"/>
    <mergeCell ref="DGE1:DGT1"/>
    <mergeCell ref="DGU1:DHJ1"/>
    <mergeCell ref="DHK1:DHZ1"/>
    <mergeCell ref="DIA1:DIP1"/>
    <mergeCell ref="DIQ1:DJF1"/>
    <mergeCell ref="DJG1:DJV1"/>
    <mergeCell ref="DJW1:DKL1"/>
    <mergeCell ref="DKM1:DLB1"/>
    <mergeCell ref="DLC1:DLR1"/>
    <mergeCell ref="DLS1:DMH1"/>
    <mergeCell ref="DMI1:DMX1"/>
    <mergeCell ref="DMY1:DNN1"/>
    <mergeCell ref="DNO1:DOD1"/>
    <mergeCell ref="DOE1:DOT1"/>
    <mergeCell ref="DOU1:DPJ1"/>
    <mergeCell ref="DPK1:DPZ1"/>
    <mergeCell ref="DQA1:DQP1"/>
    <mergeCell ref="DQQ1:DRF1"/>
    <mergeCell ref="DRG1:DRV1"/>
    <mergeCell ref="DRW1:DSL1"/>
    <mergeCell ref="DSM1:DTB1"/>
    <mergeCell ref="DTC1:DTR1"/>
    <mergeCell ref="DTS1:DUH1"/>
    <mergeCell ref="DUI1:DUX1"/>
    <mergeCell ref="DUY1:DVN1"/>
    <mergeCell ref="DVO1:DWD1"/>
    <mergeCell ref="DWE1:DWT1"/>
    <mergeCell ref="DWU1:DXJ1"/>
    <mergeCell ref="DXK1:DXZ1"/>
    <mergeCell ref="DYA1:DYP1"/>
    <mergeCell ref="DYQ1:DZF1"/>
    <mergeCell ref="DZG1:DZV1"/>
    <mergeCell ref="DZW1:EAL1"/>
    <mergeCell ref="EAM1:EBB1"/>
    <mergeCell ref="EBC1:EBR1"/>
    <mergeCell ref="EBS1:ECH1"/>
    <mergeCell ref="ECI1:ECX1"/>
    <mergeCell ref="ECY1:EDN1"/>
    <mergeCell ref="EDO1:EED1"/>
    <mergeCell ref="EEE1:EET1"/>
    <mergeCell ref="EEU1:EFJ1"/>
    <mergeCell ref="EFK1:EFZ1"/>
    <mergeCell ref="EGA1:EGP1"/>
    <mergeCell ref="EGQ1:EHF1"/>
    <mergeCell ref="EHG1:EHV1"/>
    <mergeCell ref="EHW1:EIL1"/>
    <mergeCell ref="EIM1:EJB1"/>
    <mergeCell ref="EJC1:EJR1"/>
    <mergeCell ref="EJS1:EKH1"/>
    <mergeCell ref="EKI1:EKX1"/>
    <mergeCell ref="EKY1:ELN1"/>
    <mergeCell ref="ELO1:EMD1"/>
    <mergeCell ref="EME1:EMT1"/>
    <mergeCell ref="EMU1:ENJ1"/>
    <mergeCell ref="ENK1:ENZ1"/>
    <mergeCell ref="EOA1:EOP1"/>
    <mergeCell ref="EOQ1:EPF1"/>
    <mergeCell ref="EPG1:EPV1"/>
    <mergeCell ref="EPW1:EQL1"/>
    <mergeCell ref="EQM1:ERB1"/>
    <mergeCell ref="ERC1:ERR1"/>
    <mergeCell ref="ERS1:ESH1"/>
    <mergeCell ref="ESI1:ESX1"/>
    <mergeCell ref="ESY1:ETN1"/>
    <mergeCell ref="ETO1:EUD1"/>
    <mergeCell ref="EUE1:EUT1"/>
    <mergeCell ref="EUU1:EVJ1"/>
    <mergeCell ref="EVK1:EVZ1"/>
    <mergeCell ref="EWA1:EWP1"/>
    <mergeCell ref="EWQ1:EXF1"/>
    <mergeCell ref="EXG1:EXV1"/>
    <mergeCell ref="EXW1:EYL1"/>
    <mergeCell ref="EYM1:EZB1"/>
    <mergeCell ref="EZC1:EZR1"/>
    <mergeCell ref="EZS1:FAH1"/>
    <mergeCell ref="FAI1:FAX1"/>
    <mergeCell ref="FAY1:FBN1"/>
    <mergeCell ref="FBO1:FCD1"/>
    <mergeCell ref="FCE1:FCT1"/>
    <mergeCell ref="FCU1:FDJ1"/>
    <mergeCell ref="FDK1:FDZ1"/>
    <mergeCell ref="FEA1:FEP1"/>
    <mergeCell ref="FEQ1:FFF1"/>
    <mergeCell ref="FFG1:FFV1"/>
    <mergeCell ref="FFW1:FGL1"/>
    <mergeCell ref="FGM1:FHB1"/>
    <mergeCell ref="FHC1:FHR1"/>
    <mergeCell ref="FHS1:FIH1"/>
    <mergeCell ref="FII1:FIX1"/>
    <mergeCell ref="FIY1:FJN1"/>
    <mergeCell ref="FJO1:FKD1"/>
    <mergeCell ref="FKE1:FKT1"/>
    <mergeCell ref="FKU1:FLJ1"/>
    <mergeCell ref="FLK1:FLZ1"/>
    <mergeCell ref="FMA1:FMP1"/>
    <mergeCell ref="FMQ1:FNF1"/>
    <mergeCell ref="FNG1:FNV1"/>
    <mergeCell ref="FNW1:FOL1"/>
    <mergeCell ref="FOM1:FPB1"/>
    <mergeCell ref="FPC1:FPR1"/>
    <mergeCell ref="FPS1:FQH1"/>
    <mergeCell ref="FQI1:FQX1"/>
    <mergeCell ref="FQY1:FRN1"/>
    <mergeCell ref="FRO1:FSD1"/>
    <mergeCell ref="FSE1:FST1"/>
    <mergeCell ref="FSU1:FTJ1"/>
    <mergeCell ref="FTK1:FTZ1"/>
    <mergeCell ref="FUA1:FUP1"/>
    <mergeCell ref="FUQ1:FVF1"/>
    <mergeCell ref="FVG1:FVV1"/>
    <mergeCell ref="FVW1:FWL1"/>
    <mergeCell ref="FWM1:FXB1"/>
    <mergeCell ref="FXC1:FXR1"/>
    <mergeCell ref="FXS1:FYH1"/>
    <mergeCell ref="FYI1:FYX1"/>
    <mergeCell ref="FYY1:FZN1"/>
    <mergeCell ref="FZO1:GAD1"/>
    <mergeCell ref="GAE1:GAT1"/>
    <mergeCell ref="GAU1:GBJ1"/>
    <mergeCell ref="GBK1:GBZ1"/>
    <mergeCell ref="GCA1:GCP1"/>
    <mergeCell ref="GCQ1:GDF1"/>
    <mergeCell ref="GDG1:GDV1"/>
    <mergeCell ref="GDW1:GEL1"/>
    <mergeCell ref="GEM1:GFB1"/>
    <mergeCell ref="GFC1:GFR1"/>
    <mergeCell ref="GFS1:GGH1"/>
    <mergeCell ref="GGI1:GGX1"/>
    <mergeCell ref="GGY1:GHN1"/>
    <mergeCell ref="GHO1:GID1"/>
    <mergeCell ref="GIE1:GIT1"/>
    <mergeCell ref="GIU1:GJJ1"/>
    <mergeCell ref="GJK1:GJZ1"/>
    <mergeCell ref="GKA1:GKP1"/>
    <mergeCell ref="GKQ1:GLF1"/>
    <mergeCell ref="GLG1:GLV1"/>
    <mergeCell ref="GLW1:GML1"/>
    <mergeCell ref="GMM1:GNB1"/>
    <mergeCell ref="GNC1:GNR1"/>
    <mergeCell ref="GNS1:GOH1"/>
    <mergeCell ref="GOI1:GOX1"/>
    <mergeCell ref="GOY1:GPN1"/>
    <mergeCell ref="GPO1:GQD1"/>
    <mergeCell ref="GQE1:GQT1"/>
    <mergeCell ref="GQU1:GRJ1"/>
    <mergeCell ref="GRK1:GRZ1"/>
    <mergeCell ref="GSA1:GSP1"/>
    <mergeCell ref="GSQ1:GTF1"/>
    <mergeCell ref="GTG1:GTV1"/>
    <mergeCell ref="GTW1:GUL1"/>
    <mergeCell ref="GUM1:GVB1"/>
    <mergeCell ref="GVC1:GVR1"/>
    <mergeCell ref="GVS1:GWH1"/>
    <mergeCell ref="GWI1:GWX1"/>
    <mergeCell ref="GWY1:GXN1"/>
    <mergeCell ref="GXO1:GYD1"/>
    <mergeCell ref="GYE1:GYT1"/>
    <mergeCell ref="GYU1:GZJ1"/>
    <mergeCell ref="GZK1:GZZ1"/>
    <mergeCell ref="HAA1:HAP1"/>
    <mergeCell ref="HAQ1:HBF1"/>
    <mergeCell ref="HBG1:HBV1"/>
    <mergeCell ref="HBW1:HCL1"/>
    <mergeCell ref="HCM1:HDB1"/>
    <mergeCell ref="HDC1:HDR1"/>
    <mergeCell ref="HDS1:HEH1"/>
    <mergeCell ref="HEI1:HEX1"/>
    <mergeCell ref="HEY1:HFN1"/>
    <mergeCell ref="HFO1:HGD1"/>
    <mergeCell ref="HGE1:HGT1"/>
    <mergeCell ref="HGU1:HHJ1"/>
    <mergeCell ref="HHK1:HHZ1"/>
    <mergeCell ref="HIA1:HIP1"/>
    <mergeCell ref="HIQ1:HJF1"/>
    <mergeCell ref="HJG1:HJV1"/>
    <mergeCell ref="HJW1:HKL1"/>
    <mergeCell ref="HKM1:HLB1"/>
    <mergeCell ref="HLC1:HLR1"/>
    <mergeCell ref="HLS1:HMH1"/>
    <mergeCell ref="HMI1:HMX1"/>
    <mergeCell ref="HMY1:HNN1"/>
    <mergeCell ref="HNO1:HOD1"/>
    <mergeCell ref="HOE1:HOT1"/>
    <mergeCell ref="HOU1:HPJ1"/>
    <mergeCell ref="HPK1:HPZ1"/>
    <mergeCell ref="HQA1:HQP1"/>
    <mergeCell ref="HQQ1:HRF1"/>
    <mergeCell ref="HRG1:HRV1"/>
    <mergeCell ref="HRW1:HSL1"/>
    <mergeCell ref="HSM1:HTB1"/>
    <mergeCell ref="HTC1:HTR1"/>
    <mergeCell ref="HTS1:HUH1"/>
    <mergeCell ref="HUI1:HUX1"/>
    <mergeCell ref="HUY1:HVN1"/>
    <mergeCell ref="HVO1:HWD1"/>
    <mergeCell ref="HWE1:HWT1"/>
    <mergeCell ref="HWU1:HXJ1"/>
    <mergeCell ref="HXK1:HXZ1"/>
    <mergeCell ref="HYA1:HYP1"/>
    <mergeCell ref="HYQ1:HZF1"/>
    <mergeCell ref="HZG1:HZV1"/>
    <mergeCell ref="HZW1:IAL1"/>
    <mergeCell ref="IAM1:IBB1"/>
    <mergeCell ref="IBC1:IBR1"/>
    <mergeCell ref="IBS1:ICH1"/>
    <mergeCell ref="ICI1:ICX1"/>
    <mergeCell ref="ICY1:IDN1"/>
    <mergeCell ref="IDO1:IED1"/>
    <mergeCell ref="IEE1:IET1"/>
    <mergeCell ref="IEU1:IFJ1"/>
    <mergeCell ref="IFK1:IFZ1"/>
    <mergeCell ref="IGA1:IGP1"/>
    <mergeCell ref="IGQ1:IHF1"/>
    <mergeCell ref="IHG1:IHV1"/>
    <mergeCell ref="IHW1:IIL1"/>
    <mergeCell ref="IIM1:IJB1"/>
    <mergeCell ref="IJC1:IJR1"/>
    <mergeCell ref="IJS1:IKH1"/>
    <mergeCell ref="IKI1:IKX1"/>
    <mergeCell ref="IKY1:ILN1"/>
    <mergeCell ref="ILO1:IMD1"/>
    <mergeCell ref="IME1:IMT1"/>
    <mergeCell ref="IMU1:INJ1"/>
    <mergeCell ref="INK1:INZ1"/>
    <mergeCell ref="IOA1:IOP1"/>
    <mergeCell ref="IOQ1:IPF1"/>
    <mergeCell ref="IPG1:IPV1"/>
    <mergeCell ref="IPW1:IQL1"/>
    <mergeCell ref="IQM1:IRB1"/>
    <mergeCell ref="IRC1:IRR1"/>
    <mergeCell ref="IRS1:ISH1"/>
    <mergeCell ref="ISI1:ISX1"/>
    <mergeCell ref="ISY1:ITN1"/>
    <mergeCell ref="ITO1:IUD1"/>
    <mergeCell ref="IUE1:IUT1"/>
    <mergeCell ref="IUU1:IVJ1"/>
    <mergeCell ref="IVK1:IVZ1"/>
    <mergeCell ref="IWA1:IWP1"/>
    <mergeCell ref="IWQ1:IXF1"/>
    <mergeCell ref="IXG1:IXV1"/>
    <mergeCell ref="IXW1:IYL1"/>
    <mergeCell ref="IYM1:IZB1"/>
    <mergeCell ref="IZC1:IZR1"/>
    <mergeCell ref="IZS1:JAH1"/>
    <mergeCell ref="JAI1:JAX1"/>
    <mergeCell ref="JAY1:JBN1"/>
    <mergeCell ref="JBO1:JCD1"/>
    <mergeCell ref="JCE1:JCT1"/>
    <mergeCell ref="JCU1:JDJ1"/>
    <mergeCell ref="JDK1:JDZ1"/>
    <mergeCell ref="JEA1:JEP1"/>
    <mergeCell ref="JEQ1:JFF1"/>
    <mergeCell ref="JFG1:JFV1"/>
    <mergeCell ref="JFW1:JGL1"/>
    <mergeCell ref="JGM1:JHB1"/>
    <mergeCell ref="JHC1:JHR1"/>
    <mergeCell ref="JHS1:JIH1"/>
    <mergeCell ref="JII1:JIX1"/>
    <mergeCell ref="JIY1:JJN1"/>
    <mergeCell ref="JJO1:JKD1"/>
    <mergeCell ref="JKE1:JKT1"/>
    <mergeCell ref="JKU1:JLJ1"/>
    <mergeCell ref="JLK1:JLZ1"/>
    <mergeCell ref="JMA1:JMP1"/>
    <mergeCell ref="JMQ1:JNF1"/>
    <mergeCell ref="JNG1:JNV1"/>
    <mergeCell ref="JNW1:JOL1"/>
    <mergeCell ref="JOM1:JPB1"/>
    <mergeCell ref="JPC1:JPR1"/>
    <mergeCell ref="JPS1:JQH1"/>
    <mergeCell ref="JQI1:JQX1"/>
    <mergeCell ref="JQY1:JRN1"/>
    <mergeCell ref="JRO1:JSD1"/>
    <mergeCell ref="JSE1:JST1"/>
    <mergeCell ref="JSU1:JTJ1"/>
    <mergeCell ref="JTK1:JTZ1"/>
    <mergeCell ref="JUA1:JUP1"/>
    <mergeCell ref="JUQ1:JVF1"/>
    <mergeCell ref="JVG1:JVV1"/>
    <mergeCell ref="JVW1:JWL1"/>
    <mergeCell ref="JWM1:JXB1"/>
    <mergeCell ref="JXC1:JXR1"/>
    <mergeCell ref="JXS1:JYH1"/>
    <mergeCell ref="JYI1:JYX1"/>
    <mergeCell ref="JYY1:JZN1"/>
    <mergeCell ref="JZO1:KAD1"/>
    <mergeCell ref="KAE1:KAT1"/>
    <mergeCell ref="KAU1:KBJ1"/>
    <mergeCell ref="KBK1:KBZ1"/>
    <mergeCell ref="KCA1:KCP1"/>
    <mergeCell ref="KCQ1:KDF1"/>
    <mergeCell ref="KDG1:KDV1"/>
    <mergeCell ref="KDW1:KEL1"/>
    <mergeCell ref="KEM1:KFB1"/>
    <mergeCell ref="KFC1:KFR1"/>
    <mergeCell ref="KFS1:KGH1"/>
    <mergeCell ref="KGI1:KGX1"/>
    <mergeCell ref="KGY1:KHN1"/>
    <mergeCell ref="KHO1:KID1"/>
    <mergeCell ref="KIE1:KIT1"/>
    <mergeCell ref="KIU1:KJJ1"/>
    <mergeCell ref="KJK1:KJZ1"/>
    <mergeCell ref="KKA1:KKP1"/>
    <mergeCell ref="KKQ1:KLF1"/>
    <mergeCell ref="KLG1:KLV1"/>
    <mergeCell ref="KLW1:KML1"/>
    <mergeCell ref="KMM1:KNB1"/>
    <mergeCell ref="KNC1:KNR1"/>
    <mergeCell ref="KNS1:KOH1"/>
    <mergeCell ref="KOI1:KOX1"/>
    <mergeCell ref="KOY1:KPN1"/>
    <mergeCell ref="KPO1:KQD1"/>
    <mergeCell ref="KQE1:KQT1"/>
    <mergeCell ref="KQU1:KRJ1"/>
    <mergeCell ref="KRK1:KRZ1"/>
    <mergeCell ref="KSA1:KSP1"/>
    <mergeCell ref="KSQ1:KTF1"/>
    <mergeCell ref="KTG1:KTV1"/>
    <mergeCell ref="KTW1:KUL1"/>
    <mergeCell ref="KUM1:KVB1"/>
    <mergeCell ref="KVC1:KVR1"/>
    <mergeCell ref="KVS1:KWH1"/>
    <mergeCell ref="KWI1:KWX1"/>
    <mergeCell ref="KWY1:KXN1"/>
    <mergeCell ref="KXO1:KYD1"/>
    <mergeCell ref="KYE1:KYT1"/>
    <mergeCell ref="KYU1:KZJ1"/>
    <mergeCell ref="KZK1:KZZ1"/>
    <mergeCell ref="LAA1:LAP1"/>
    <mergeCell ref="LAQ1:LBF1"/>
    <mergeCell ref="LBG1:LBV1"/>
    <mergeCell ref="LBW1:LCL1"/>
    <mergeCell ref="LCM1:LDB1"/>
    <mergeCell ref="LDC1:LDR1"/>
    <mergeCell ref="LDS1:LEH1"/>
    <mergeCell ref="LEI1:LEX1"/>
    <mergeCell ref="LEY1:LFN1"/>
    <mergeCell ref="LFO1:LGD1"/>
    <mergeCell ref="LGE1:LGT1"/>
    <mergeCell ref="LGU1:LHJ1"/>
    <mergeCell ref="LHK1:LHZ1"/>
    <mergeCell ref="LIA1:LIP1"/>
    <mergeCell ref="LIQ1:LJF1"/>
    <mergeCell ref="LJG1:LJV1"/>
    <mergeCell ref="LJW1:LKL1"/>
    <mergeCell ref="LKM1:LLB1"/>
    <mergeCell ref="LLC1:LLR1"/>
    <mergeCell ref="LLS1:LMH1"/>
    <mergeCell ref="LMI1:LMX1"/>
    <mergeCell ref="LMY1:LNN1"/>
    <mergeCell ref="LNO1:LOD1"/>
    <mergeCell ref="LOE1:LOT1"/>
    <mergeCell ref="LOU1:LPJ1"/>
    <mergeCell ref="LPK1:LPZ1"/>
    <mergeCell ref="LQA1:LQP1"/>
    <mergeCell ref="LQQ1:LRF1"/>
    <mergeCell ref="LRG1:LRV1"/>
    <mergeCell ref="LRW1:LSL1"/>
    <mergeCell ref="LSM1:LTB1"/>
    <mergeCell ref="LTC1:LTR1"/>
    <mergeCell ref="LTS1:LUH1"/>
    <mergeCell ref="LUI1:LUX1"/>
    <mergeCell ref="LUY1:LVN1"/>
    <mergeCell ref="LVO1:LWD1"/>
    <mergeCell ref="LWE1:LWT1"/>
    <mergeCell ref="LWU1:LXJ1"/>
    <mergeCell ref="LXK1:LXZ1"/>
    <mergeCell ref="LYA1:LYP1"/>
    <mergeCell ref="LYQ1:LZF1"/>
    <mergeCell ref="LZG1:LZV1"/>
    <mergeCell ref="LZW1:MAL1"/>
    <mergeCell ref="MAM1:MBB1"/>
    <mergeCell ref="MBC1:MBR1"/>
    <mergeCell ref="MBS1:MCH1"/>
    <mergeCell ref="MCI1:MCX1"/>
    <mergeCell ref="MCY1:MDN1"/>
    <mergeCell ref="MDO1:MED1"/>
    <mergeCell ref="MEE1:MET1"/>
    <mergeCell ref="MEU1:MFJ1"/>
    <mergeCell ref="MFK1:MFZ1"/>
    <mergeCell ref="MGA1:MGP1"/>
    <mergeCell ref="MGQ1:MHF1"/>
    <mergeCell ref="MHG1:MHV1"/>
    <mergeCell ref="MHW1:MIL1"/>
    <mergeCell ref="MIM1:MJB1"/>
    <mergeCell ref="MJC1:MJR1"/>
    <mergeCell ref="MJS1:MKH1"/>
    <mergeCell ref="MKI1:MKX1"/>
    <mergeCell ref="MKY1:MLN1"/>
    <mergeCell ref="MLO1:MMD1"/>
    <mergeCell ref="MME1:MMT1"/>
    <mergeCell ref="MMU1:MNJ1"/>
    <mergeCell ref="MNK1:MNZ1"/>
    <mergeCell ref="MOA1:MOP1"/>
    <mergeCell ref="MOQ1:MPF1"/>
    <mergeCell ref="MPG1:MPV1"/>
    <mergeCell ref="MPW1:MQL1"/>
    <mergeCell ref="MQM1:MRB1"/>
    <mergeCell ref="MRC1:MRR1"/>
    <mergeCell ref="MRS1:MSH1"/>
    <mergeCell ref="MSI1:MSX1"/>
    <mergeCell ref="MSY1:MTN1"/>
    <mergeCell ref="MTO1:MUD1"/>
    <mergeCell ref="MUE1:MUT1"/>
    <mergeCell ref="MUU1:MVJ1"/>
    <mergeCell ref="MVK1:MVZ1"/>
    <mergeCell ref="MWA1:MWP1"/>
    <mergeCell ref="MWQ1:MXF1"/>
    <mergeCell ref="MXG1:MXV1"/>
    <mergeCell ref="MXW1:MYL1"/>
    <mergeCell ref="MYM1:MZB1"/>
    <mergeCell ref="MZC1:MZR1"/>
    <mergeCell ref="MZS1:NAH1"/>
    <mergeCell ref="NAI1:NAX1"/>
    <mergeCell ref="NAY1:NBN1"/>
    <mergeCell ref="NBO1:NCD1"/>
    <mergeCell ref="NCE1:NCT1"/>
    <mergeCell ref="NCU1:NDJ1"/>
    <mergeCell ref="NDK1:NDZ1"/>
    <mergeCell ref="NEA1:NEP1"/>
    <mergeCell ref="NEQ1:NFF1"/>
    <mergeCell ref="NFG1:NFV1"/>
    <mergeCell ref="NFW1:NGL1"/>
    <mergeCell ref="NGM1:NHB1"/>
    <mergeCell ref="NHC1:NHR1"/>
    <mergeCell ref="NHS1:NIH1"/>
    <mergeCell ref="NII1:NIX1"/>
    <mergeCell ref="NIY1:NJN1"/>
    <mergeCell ref="NJO1:NKD1"/>
    <mergeCell ref="NKE1:NKT1"/>
    <mergeCell ref="NKU1:NLJ1"/>
    <mergeCell ref="NLK1:NLZ1"/>
    <mergeCell ref="NMA1:NMP1"/>
    <mergeCell ref="NMQ1:NNF1"/>
    <mergeCell ref="NNG1:NNV1"/>
    <mergeCell ref="NNW1:NOL1"/>
    <mergeCell ref="NOM1:NPB1"/>
    <mergeCell ref="NPC1:NPR1"/>
    <mergeCell ref="NPS1:NQH1"/>
    <mergeCell ref="NQI1:NQX1"/>
    <mergeCell ref="NQY1:NRN1"/>
    <mergeCell ref="NRO1:NSD1"/>
    <mergeCell ref="NSE1:NST1"/>
    <mergeCell ref="NSU1:NTJ1"/>
    <mergeCell ref="NTK1:NTZ1"/>
    <mergeCell ref="NUA1:NUP1"/>
    <mergeCell ref="NUQ1:NVF1"/>
    <mergeCell ref="NVG1:NVV1"/>
    <mergeCell ref="NVW1:NWL1"/>
    <mergeCell ref="NWM1:NXB1"/>
    <mergeCell ref="NXC1:NXR1"/>
    <mergeCell ref="NXS1:NYH1"/>
    <mergeCell ref="NYI1:NYX1"/>
    <mergeCell ref="NYY1:NZN1"/>
    <mergeCell ref="NZO1:OAD1"/>
    <mergeCell ref="OAE1:OAT1"/>
    <mergeCell ref="OAU1:OBJ1"/>
    <mergeCell ref="OBK1:OBZ1"/>
    <mergeCell ref="OCA1:OCP1"/>
    <mergeCell ref="OCQ1:ODF1"/>
    <mergeCell ref="ODG1:ODV1"/>
    <mergeCell ref="ODW1:OEL1"/>
    <mergeCell ref="OEM1:OFB1"/>
    <mergeCell ref="OFC1:OFR1"/>
    <mergeCell ref="OFS1:OGH1"/>
    <mergeCell ref="OGI1:OGX1"/>
    <mergeCell ref="OGY1:OHN1"/>
    <mergeCell ref="OHO1:OID1"/>
    <mergeCell ref="OIE1:OIT1"/>
    <mergeCell ref="OIU1:OJJ1"/>
    <mergeCell ref="OJK1:OJZ1"/>
    <mergeCell ref="OKA1:OKP1"/>
    <mergeCell ref="OKQ1:OLF1"/>
    <mergeCell ref="OLG1:OLV1"/>
    <mergeCell ref="OLW1:OML1"/>
    <mergeCell ref="OMM1:ONB1"/>
    <mergeCell ref="ONC1:ONR1"/>
    <mergeCell ref="ONS1:OOH1"/>
    <mergeCell ref="OOI1:OOX1"/>
    <mergeCell ref="OOY1:OPN1"/>
    <mergeCell ref="OPO1:OQD1"/>
    <mergeCell ref="OQE1:OQT1"/>
    <mergeCell ref="OQU1:ORJ1"/>
    <mergeCell ref="ORK1:ORZ1"/>
    <mergeCell ref="OSA1:OSP1"/>
    <mergeCell ref="OSQ1:OTF1"/>
    <mergeCell ref="OTG1:OTV1"/>
    <mergeCell ref="OTW1:OUL1"/>
    <mergeCell ref="OUM1:OVB1"/>
    <mergeCell ref="OVC1:OVR1"/>
    <mergeCell ref="OVS1:OWH1"/>
    <mergeCell ref="OWI1:OWX1"/>
    <mergeCell ref="OWY1:OXN1"/>
    <mergeCell ref="OXO1:OYD1"/>
    <mergeCell ref="OYE1:OYT1"/>
    <mergeCell ref="OYU1:OZJ1"/>
    <mergeCell ref="OZK1:OZZ1"/>
    <mergeCell ref="PAA1:PAP1"/>
    <mergeCell ref="PAQ1:PBF1"/>
    <mergeCell ref="PBG1:PBV1"/>
    <mergeCell ref="PBW1:PCL1"/>
    <mergeCell ref="PCM1:PDB1"/>
    <mergeCell ref="PDC1:PDR1"/>
    <mergeCell ref="PDS1:PEH1"/>
    <mergeCell ref="PEI1:PEX1"/>
    <mergeCell ref="PEY1:PFN1"/>
    <mergeCell ref="PFO1:PGD1"/>
    <mergeCell ref="PGE1:PGT1"/>
    <mergeCell ref="PGU1:PHJ1"/>
    <mergeCell ref="PHK1:PHZ1"/>
    <mergeCell ref="PIA1:PIP1"/>
    <mergeCell ref="PIQ1:PJF1"/>
    <mergeCell ref="PJG1:PJV1"/>
    <mergeCell ref="PJW1:PKL1"/>
    <mergeCell ref="PKM1:PLB1"/>
    <mergeCell ref="PLC1:PLR1"/>
    <mergeCell ref="PLS1:PMH1"/>
    <mergeCell ref="PMI1:PMX1"/>
    <mergeCell ref="PMY1:PNN1"/>
    <mergeCell ref="PNO1:POD1"/>
    <mergeCell ref="POE1:POT1"/>
    <mergeCell ref="POU1:PPJ1"/>
    <mergeCell ref="PPK1:PPZ1"/>
    <mergeCell ref="PQA1:PQP1"/>
    <mergeCell ref="PQQ1:PRF1"/>
    <mergeCell ref="PRG1:PRV1"/>
    <mergeCell ref="PRW1:PSL1"/>
    <mergeCell ref="PSM1:PTB1"/>
    <mergeCell ref="PTC1:PTR1"/>
    <mergeCell ref="PTS1:PUH1"/>
    <mergeCell ref="PUI1:PUX1"/>
    <mergeCell ref="PUY1:PVN1"/>
    <mergeCell ref="PVO1:PWD1"/>
    <mergeCell ref="PWE1:PWT1"/>
    <mergeCell ref="PWU1:PXJ1"/>
    <mergeCell ref="PXK1:PXZ1"/>
    <mergeCell ref="PYA1:PYP1"/>
    <mergeCell ref="PYQ1:PZF1"/>
    <mergeCell ref="PZG1:PZV1"/>
    <mergeCell ref="PZW1:QAL1"/>
    <mergeCell ref="QAM1:QBB1"/>
    <mergeCell ref="QBC1:QBR1"/>
    <mergeCell ref="QBS1:QCH1"/>
    <mergeCell ref="QCI1:QCX1"/>
    <mergeCell ref="QCY1:QDN1"/>
    <mergeCell ref="QDO1:QED1"/>
    <mergeCell ref="QEE1:QET1"/>
    <mergeCell ref="QEU1:QFJ1"/>
    <mergeCell ref="QFK1:QFZ1"/>
    <mergeCell ref="QGA1:QGP1"/>
    <mergeCell ref="QGQ1:QHF1"/>
    <mergeCell ref="QHG1:QHV1"/>
    <mergeCell ref="QHW1:QIL1"/>
    <mergeCell ref="QIM1:QJB1"/>
    <mergeCell ref="QJC1:QJR1"/>
    <mergeCell ref="QJS1:QKH1"/>
    <mergeCell ref="QKI1:QKX1"/>
    <mergeCell ref="QKY1:QLN1"/>
    <mergeCell ref="QLO1:QMD1"/>
    <mergeCell ref="QME1:QMT1"/>
    <mergeCell ref="QMU1:QNJ1"/>
    <mergeCell ref="QNK1:QNZ1"/>
    <mergeCell ref="QOA1:QOP1"/>
    <mergeCell ref="QOQ1:QPF1"/>
    <mergeCell ref="QPG1:QPV1"/>
    <mergeCell ref="QPW1:QQL1"/>
    <mergeCell ref="QQM1:QRB1"/>
    <mergeCell ref="QRC1:QRR1"/>
    <mergeCell ref="QRS1:QSH1"/>
    <mergeCell ref="QSI1:QSX1"/>
    <mergeCell ref="QSY1:QTN1"/>
    <mergeCell ref="QTO1:QUD1"/>
    <mergeCell ref="QUE1:QUT1"/>
    <mergeCell ref="QUU1:QVJ1"/>
    <mergeCell ref="QVK1:QVZ1"/>
    <mergeCell ref="QWA1:QWP1"/>
    <mergeCell ref="QWQ1:QXF1"/>
    <mergeCell ref="QXG1:QXV1"/>
    <mergeCell ref="QXW1:QYL1"/>
    <mergeCell ref="QYM1:QZB1"/>
    <mergeCell ref="QZC1:QZR1"/>
    <mergeCell ref="QZS1:RAH1"/>
    <mergeCell ref="RAI1:RAX1"/>
    <mergeCell ref="RAY1:RBN1"/>
    <mergeCell ref="RBO1:RCD1"/>
    <mergeCell ref="RCE1:RCT1"/>
    <mergeCell ref="RCU1:RDJ1"/>
    <mergeCell ref="RDK1:RDZ1"/>
    <mergeCell ref="REA1:REP1"/>
    <mergeCell ref="REQ1:RFF1"/>
    <mergeCell ref="RFG1:RFV1"/>
    <mergeCell ref="RFW1:RGL1"/>
    <mergeCell ref="RGM1:RHB1"/>
    <mergeCell ref="RHC1:RHR1"/>
    <mergeCell ref="RHS1:RIH1"/>
    <mergeCell ref="RII1:RIX1"/>
    <mergeCell ref="RIY1:RJN1"/>
    <mergeCell ref="RJO1:RKD1"/>
    <mergeCell ref="RKE1:RKT1"/>
    <mergeCell ref="RKU1:RLJ1"/>
    <mergeCell ref="RLK1:RLZ1"/>
    <mergeCell ref="RMA1:RMP1"/>
    <mergeCell ref="RMQ1:RNF1"/>
    <mergeCell ref="RNG1:RNV1"/>
    <mergeCell ref="RNW1:ROL1"/>
    <mergeCell ref="ROM1:RPB1"/>
    <mergeCell ref="RPC1:RPR1"/>
    <mergeCell ref="RPS1:RQH1"/>
    <mergeCell ref="RQI1:RQX1"/>
    <mergeCell ref="RQY1:RRN1"/>
    <mergeCell ref="RRO1:RSD1"/>
    <mergeCell ref="RSE1:RST1"/>
    <mergeCell ref="RSU1:RTJ1"/>
    <mergeCell ref="RTK1:RTZ1"/>
    <mergeCell ref="RUA1:RUP1"/>
    <mergeCell ref="RUQ1:RVF1"/>
    <mergeCell ref="RVG1:RVV1"/>
    <mergeCell ref="RVW1:RWL1"/>
    <mergeCell ref="RWM1:RXB1"/>
    <mergeCell ref="RXC1:RXR1"/>
    <mergeCell ref="RXS1:RYH1"/>
    <mergeCell ref="RYI1:RYX1"/>
    <mergeCell ref="RYY1:RZN1"/>
    <mergeCell ref="RZO1:SAD1"/>
    <mergeCell ref="SAE1:SAT1"/>
    <mergeCell ref="SAU1:SBJ1"/>
    <mergeCell ref="SBK1:SBZ1"/>
    <mergeCell ref="SCA1:SCP1"/>
    <mergeCell ref="SCQ1:SDF1"/>
    <mergeCell ref="SDG1:SDV1"/>
    <mergeCell ref="SDW1:SEL1"/>
    <mergeCell ref="SEM1:SFB1"/>
    <mergeCell ref="SFC1:SFR1"/>
    <mergeCell ref="SFS1:SGH1"/>
    <mergeCell ref="SGI1:SGX1"/>
    <mergeCell ref="SGY1:SHN1"/>
    <mergeCell ref="SHO1:SID1"/>
    <mergeCell ref="SIE1:SIT1"/>
    <mergeCell ref="SIU1:SJJ1"/>
    <mergeCell ref="SJK1:SJZ1"/>
    <mergeCell ref="SKA1:SKP1"/>
    <mergeCell ref="SKQ1:SLF1"/>
    <mergeCell ref="SLG1:SLV1"/>
    <mergeCell ref="SLW1:SML1"/>
    <mergeCell ref="SMM1:SNB1"/>
    <mergeCell ref="SNC1:SNR1"/>
    <mergeCell ref="SNS1:SOH1"/>
    <mergeCell ref="SOI1:SOX1"/>
    <mergeCell ref="SOY1:SPN1"/>
    <mergeCell ref="SPO1:SQD1"/>
    <mergeCell ref="SQE1:SQT1"/>
    <mergeCell ref="SQU1:SRJ1"/>
    <mergeCell ref="SRK1:SRZ1"/>
    <mergeCell ref="SSA1:SSP1"/>
    <mergeCell ref="SSQ1:STF1"/>
    <mergeCell ref="STG1:STV1"/>
    <mergeCell ref="STW1:SUL1"/>
    <mergeCell ref="SUM1:SVB1"/>
    <mergeCell ref="SVC1:SVR1"/>
    <mergeCell ref="SVS1:SWH1"/>
    <mergeCell ref="SWI1:SWX1"/>
    <mergeCell ref="SWY1:SXN1"/>
    <mergeCell ref="SXO1:SYD1"/>
    <mergeCell ref="SYE1:SYT1"/>
    <mergeCell ref="SYU1:SZJ1"/>
    <mergeCell ref="SZK1:SZZ1"/>
    <mergeCell ref="TAA1:TAP1"/>
    <mergeCell ref="TAQ1:TBF1"/>
    <mergeCell ref="TBG1:TBV1"/>
    <mergeCell ref="TBW1:TCL1"/>
    <mergeCell ref="TCM1:TDB1"/>
    <mergeCell ref="TDC1:TDR1"/>
    <mergeCell ref="TDS1:TEH1"/>
    <mergeCell ref="TEI1:TEX1"/>
    <mergeCell ref="TEY1:TFN1"/>
    <mergeCell ref="TFO1:TGD1"/>
    <mergeCell ref="TGE1:TGT1"/>
    <mergeCell ref="TGU1:THJ1"/>
    <mergeCell ref="THK1:THZ1"/>
    <mergeCell ref="TIA1:TIP1"/>
    <mergeCell ref="TIQ1:TJF1"/>
    <mergeCell ref="TJG1:TJV1"/>
    <mergeCell ref="TJW1:TKL1"/>
    <mergeCell ref="TKM1:TLB1"/>
    <mergeCell ref="TLC1:TLR1"/>
    <mergeCell ref="TLS1:TMH1"/>
    <mergeCell ref="TMI1:TMX1"/>
    <mergeCell ref="TMY1:TNN1"/>
    <mergeCell ref="TNO1:TOD1"/>
    <mergeCell ref="TOE1:TOT1"/>
    <mergeCell ref="TOU1:TPJ1"/>
    <mergeCell ref="TPK1:TPZ1"/>
    <mergeCell ref="TQA1:TQP1"/>
    <mergeCell ref="TQQ1:TRF1"/>
    <mergeCell ref="TRG1:TRV1"/>
    <mergeCell ref="TRW1:TSL1"/>
    <mergeCell ref="TSM1:TTB1"/>
    <mergeCell ref="TTC1:TTR1"/>
    <mergeCell ref="TTS1:TUH1"/>
    <mergeCell ref="TUI1:TUX1"/>
    <mergeCell ref="TUY1:TVN1"/>
    <mergeCell ref="TVO1:TWD1"/>
    <mergeCell ref="TWE1:TWT1"/>
    <mergeCell ref="TWU1:TXJ1"/>
    <mergeCell ref="TXK1:TXZ1"/>
    <mergeCell ref="TYA1:TYP1"/>
    <mergeCell ref="TYQ1:TZF1"/>
    <mergeCell ref="TZG1:TZV1"/>
    <mergeCell ref="TZW1:UAL1"/>
    <mergeCell ref="UAM1:UBB1"/>
    <mergeCell ref="UBC1:UBR1"/>
    <mergeCell ref="UBS1:UCH1"/>
    <mergeCell ref="UCI1:UCX1"/>
    <mergeCell ref="UCY1:UDN1"/>
    <mergeCell ref="UDO1:UED1"/>
    <mergeCell ref="UEE1:UET1"/>
    <mergeCell ref="UEU1:UFJ1"/>
    <mergeCell ref="UFK1:UFZ1"/>
    <mergeCell ref="UGA1:UGP1"/>
    <mergeCell ref="UGQ1:UHF1"/>
    <mergeCell ref="UHG1:UHV1"/>
    <mergeCell ref="UHW1:UIL1"/>
    <mergeCell ref="UIM1:UJB1"/>
    <mergeCell ref="UJC1:UJR1"/>
    <mergeCell ref="UJS1:UKH1"/>
    <mergeCell ref="UKI1:UKX1"/>
    <mergeCell ref="UKY1:ULN1"/>
    <mergeCell ref="ULO1:UMD1"/>
    <mergeCell ref="UME1:UMT1"/>
    <mergeCell ref="UMU1:UNJ1"/>
    <mergeCell ref="UNK1:UNZ1"/>
    <mergeCell ref="UOA1:UOP1"/>
    <mergeCell ref="UOQ1:UPF1"/>
    <mergeCell ref="UPG1:UPV1"/>
    <mergeCell ref="UPW1:UQL1"/>
    <mergeCell ref="UQM1:URB1"/>
    <mergeCell ref="URC1:URR1"/>
    <mergeCell ref="URS1:USH1"/>
    <mergeCell ref="USI1:USX1"/>
    <mergeCell ref="USY1:UTN1"/>
    <mergeCell ref="UTO1:UUD1"/>
    <mergeCell ref="UUE1:UUT1"/>
    <mergeCell ref="UUU1:UVJ1"/>
    <mergeCell ref="UVK1:UVZ1"/>
    <mergeCell ref="UWA1:UWP1"/>
    <mergeCell ref="UWQ1:UXF1"/>
    <mergeCell ref="UXG1:UXV1"/>
    <mergeCell ref="UXW1:UYL1"/>
    <mergeCell ref="UYM1:UZB1"/>
    <mergeCell ref="UZC1:UZR1"/>
    <mergeCell ref="UZS1:VAH1"/>
    <mergeCell ref="VAI1:VAX1"/>
    <mergeCell ref="VAY1:VBN1"/>
    <mergeCell ref="VBO1:VCD1"/>
    <mergeCell ref="VCE1:VCT1"/>
    <mergeCell ref="VCU1:VDJ1"/>
    <mergeCell ref="VDK1:VDZ1"/>
    <mergeCell ref="VEA1:VEP1"/>
    <mergeCell ref="VEQ1:VFF1"/>
    <mergeCell ref="VFG1:VFV1"/>
    <mergeCell ref="VFW1:VGL1"/>
    <mergeCell ref="VGM1:VHB1"/>
    <mergeCell ref="VHC1:VHR1"/>
    <mergeCell ref="VHS1:VIH1"/>
    <mergeCell ref="VII1:VIX1"/>
    <mergeCell ref="VIY1:VJN1"/>
    <mergeCell ref="VJO1:VKD1"/>
    <mergeCell ref="VKE1:VKT1"/>
    <mergeCell ref="VKU1:VLJ1"/>
    <mergeCell ref="VLK1:VLZ1"/>
    <mergeCell ref="VMA1:VMP1"/>
    <mergeCell ref="VMQ1:VNF1"/>
    <mergeCell ref="VNG1:VNV1"/>
    <mergeCell ref="VNW1:VOL1"/>
    <mergeCell ref="VOM1:VPB1"/>
    <mergeCell ref="VPC1:VPR1"/>
    <mergeCell ref="VPS1:VQH1"/>
    <mergeCell ref="VQI1:VQX1"/>
    <mergeCell ref="VQY1:VRN1"/>
    <mergeCell ref="VRO1:VSD1"/>
    <mergeCell ref="VSE1:VST1"/>
    <mergeCell ref="VSU1:VTJ1"/>
    <mergeCell ref="VTK1:VTZ1"/>
    <mergeCell ref="VUA1:VUP1"/>
    <mergeCell ref="VUQ1:VVF1"/>
    <mergeCell ref="VVG1:VVV1"/>
    <mergeCell ref="VVW1:VWL1"/>
    <mergeCell ref="VWM1:VXB1"/>
    <mergeCell ref="VXC1:VXR1"/>
    <mergeCell ref="VXS1:VYH1"/>
    <mergeCell ref="VYI1:VYX1"/>
    <mergeCell ref="VYY1:VZN1"/>
    <mergeCell ref="VZO1:WAD1"/>
    <mergeCell ref="WAE1:WAT1"/>
    <mergeCell ref="WAU1:WBJ1"/>
    <mergeCell ref="WBK1:WBZ1"/>
    <mergeCell ref="WCA1:WCP1"/>
    <mergeCell ref="WCQ1:WDF1"/>
    <mergeCell ref="WDG1:WDV1"/>
    <mergeCell ref="WDW1:WEL1"/>
    <mergeCell ref="WEM1:WFB1"/>
    <mergeCell ref="WFC1:WFR1"/>
    <mergeCell ref="WFS1:WGH1"/>
    <mergeCell ref="WGI1:WGX1"/>
    <mergeCell ref="WGY1:WHN1"/>
    <mergeCell ref="WHO1:WID1"/>
    <mergeCell ref="WIE1:WIT1"/>
    <mergeCell ref="WIU1:WJJ1"/>
    <mergeCell ref="WJK1:WJZ1"/>
    <mergeCell ref="WKA1:WKP1"/>
    <mergeCell ref="WKQ1:WLF1"/>
    <mergeCell ref="WLG1:WLV1"/>
    <mergeCell ref="WLW1:WML1"/>
    <mergeCell ref="WMM1:WNB1"/>
    <mergeCell ref="WNC1:WNR1"/>
    <mergeCell ref="WNS1:WOH1"/>
    <mergeCell ref="WOI1:WOX1"/>
    <mergeCell ref="WOY1:WPN1"/>
    <mergeCell ref="WPO1:WQD1"/>
    <mergeCell ref="WQE1:WQT1"/>
    <mergeCell ref="WQU1:WRJ1"/>
    <mergeCell ref="WRK1:WRZ1"/>
    <mergeCell ref="WSA1:WSP1"/>
    <mergeCell ref="WSQ1:WTF1"/>
    <mergeCell ref="WTG1:WTV1"/>
    <mergeCell ref="WTW1:WUL1"/>
    <mergeCell ref="WUM1:WVB1"/>
    <mergeCell ref="WVC1:WVR1"/>
    <mergeCell ref="WVS1:WWH1"/>
    <mergeCell ref="WWI1:WWX1"/>
    <mergeCell ref="WWY1:WXN1"/>
    <mergeCell ref="WXO1:WYD1"/>
    <mergeCell ref="WYE1:WYT1"/>
    <mergeCell ref="WYU1:WZJ1"/>
    <mergeCell ref="WZK1:WZZ1"/>
    <mergeCell ref="XAA1:XAP1"/>
    <mergeCell ref="XAQ1:XBF1"/>
    <mergeCell ref="XBG1:XBV1"/>
    <mergeCell ref="XBW1:XCL1"/>
    <mergeCell ref="XCM1:XDB1"/>
    <mergeCell ref="XDC1:XDR1"/>
    <mergeCell ref="XDS1:XEH1"/>
    <mergeCell ref="XEI1:XEX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L4:L23"/>
    <mergeCell ref="L24:L43"/>
    <mergeCell ref="L44:L63"/>
    <mergeCell ref="L64:L86"/>
    <mergeCell ref="L87:L111"/>
    <mergeCell ref="L112:L137"/>
  </mergeCells>
  <printOptions horizontalCentered="1"/>
  <pageMargins left="0.314583333333333" right="0.196527777777778" top="0.314583333333333" bottom="0.236111111111111" header="0.156944444444444" footer="0.156944444444444"/>
  <pageSetup paperSize="9" scale="99" fitToHeight="0" orientation="landscape" horizontalDpi="600"/>
  <headerFooter/>
  <ignoredErrors>
    <ignoredError sqref="K44:K67" formulaRange="1"/>
    <ignoredError sqref="I82:J83 H82:H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2023-02-14T03:25:25Z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